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udit" sheetId="1" state="visible" r:id="rId1"/>
    <sheet name="Rates" sheetId="2" state="visible" r:id="rId2"/>
    <sheet name="Instruction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Red]-#,##0.00;;@"/>
  </numFmts>
  <fonts count="7">
    <font>
      <name val="Calibri"/>
      <family val="2"/>
      <color theme="1"/>
      <sz val="11"/>
      <scheme val="minor"/>
    </font>
    <font>
      <b val="1"/>
      <sz val="14"/>
    </font>
    <font>
      <i val="1"/>
      <color rgb="00666666"/>
    </font>
    <font>
      <b val="1"/>
    </font>
    <font>
      <b val="1"/>
      <color rgb="00FFFFFF"/>
    </font>
    <font>
      <i val="1"/>
      <color rgb="00555555"/>
    </font>
    <font>
      <b val="1"/>
      <sz val="13"/>
    </font>
  </fonts>
  <fills count="4">
    <fill>
      <patternFill/>
    </fill>
    <fill>
      <patternFill patternType="gray125"/>
    </fill>
    <fill>
      <patternFill patternType="solid">
        <fgColor rgb="00FFF8E1"/>
      </patternFill>
    </fill>
    <fill>
      <patternFill patternType="solid">
        <fgColor rgb="001F1F1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1" applyAlignment="1" pivotButton="0" quotePrefix="0" xfId="0">
      <alignment vertical="center" wrapText="1"/>
    </xf>
    <xf numFmtId="0" fontId="5" fillId="2" borderId="1" pivotButton="0" quotePrefix="0" xfId="0"/>
    <xf numFmtId="164" fontId="5" fillId="2" borderId="1" pivotButton="0" quotePrefix="0" xfId="0"/>
    <xf numFmtId="166" fontId="0" fillId="0" borderId="0" pivotButton="0" quotePrefix="0" xfId="0"/>
    <xf numFmtId="166" fontId="5" fillId="2" borderId="1" pivotButton="0" quotePrefix="0" xfId="0"/>
    <xf numFmtId="165" fontId="5" fillId="2" borderId="1" pivotButton="0" quotePrefix="0" xfId="0"/>
    <xf numFmtId="164" fontId="0" fillId="2" borderId="1" pivotButton="0" quotePrefix="0" xfId="0"/>
    <xf numFmtId="166" fontId="0" fillId="2" borderId="1" pivotButton="0" quotePrefix="0" xfId="0"/>
    <xf numFmtId="165" fontId="0" fillId="2" borderId="1" pivotButton="0" quotePrefix="0" xfId="0"/>
    <xf numFmtId="0" fontId="6"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ill>
        <patternFill patternType="solid">
          <fgColor rgb="00F8D7DA"/>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09"/>
  <sheetViews>
    <sheetView workbookViewId="0">
      <pane xSplit="3" ySplit="9" topLeftCell="D10"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6" customWidth="1" min="3" max="3"/>
    <col width="12" customWidth="1" min="4" max="4"/>
    <col width="18" customWidth="1" min="5" max="5"/>
    <col width="14" customWidth="1" min="6" max="6"/>
    <col width="14" customWidth="1" min="7" max="7"/>
    <col width="14" customWidth="1" min="8" max="8"/>
    <col width="10" customWidth="1" min="9" max="9"/>
    <col width="12" customWidth="1" min="10" max="10"/>
    <col width="12" customWidth="1" min="11" max="11"/>
    <col width="12" customWidth="1" min="12" max="12"/>
    <col width="10" customWidth="1" min="13" max="13"/>
    <col width="12" customWidth="1" min="14" max="14"/>
    <col width="12" customWidth="1" min="15" max="15"/>
    <col width="14" customWidth="1" min="16" max="16"/>
    <col width="14" customWidth="1" min="17" max="17"/>
    <col width="14" customWidth="1" min="18" max="18"/>
    <col width="14" customWidth="1" min="19" max="19"/>
    <col width="14" customWidth="1" min="20" max="20"/>
    <col width="24" customWidth="1" min="21" max="21"/>
    <col width="12" customWidth="1" min="22" max="22"/>
    <col width="30" customWidth="1" min="23" max="23"/>
  </cols>
  <sheetData>
    <row r="1">
      <c r="A1" s="1" t="inlineStr">
        <is>
          <t>Carrier invoice audit</t>
        </is>
      </c>
    </row>
    <row r="2">
      <c r="A2" s="2" t="inlineStr">
        <is>
          <t>One row per invoice. Expected charges rebuild from the Rates sheet and your contract; variances and flags compute.</t>
        </is>
      </c>
    </row>
    <row r="4">
      <c r="A4" s="3" t="inlineStr">
        <is>
          <t>Tolerance per invoice</t>
        </is>
      </c>
      <c r="B4" s="4" t="n">
        <v>1</v>
      </c>
    </row>
    <row r="5">
      <c r="A5" s="3" t="inlineStr">
        <is>
          <t>Free time before detention (hours)</t>
        </is>
      </c>
      <c r="B5" s="4" t="n">
        <v>2</v>
      </c>
    </row>
    <row r="6">
      <c r="A6" s="3" t="inlineStr">
        <is>
          <t>Detention rate per hour</t>
        </is>
      </c>
      <c r="B6" s="4" t="n">
        <v>75</v>
      </c>
    </row>
    <row r="9" ht="32" customHeight="1">
      <c r="A9" s="5" t="inlineStr">
        <is>
          <t>Invoice no.</t>
        </is>
      </c>
      <c r="B9" s="5" t="inlineStr">
        <is>
          <t>Carrier</t>
        </is>
      </c>
      <c r="C9" s="5" t="inlineStr">
        <is>
          <t>Shipment / BOL ref.</t>
        </is>
      </c>
      <c r="D9" s="5" t="inlineStr">
        <is>
          <t>Invoice date</t>
        </is>
      </c>
      <c r="E9" s="5" t="inlineStr">
        <is>
          <t>Lane</t>
        </is>
      </c>
      <c r="F9" s="5" t="inlineStr">
        <is>
          <t>Contract linehaul</t>
        </is>
      </c>
      <c r="G9" s="5" t="inlineStr">
        <is>
          <t>Invoiced linehaul</t>
        </is>
      </c>
      <c r="H9" s="5" t="inlineStr">
        <is>
          <t>Linehaul variance</t>
        </is>
      </c>
      <c r="I9" s="5" t="inlineStr">
        <is>
          <t>Contract FSC %</t>
        </is>
      </c>
      <c r="J9" s="5" t="inlineStr">
        <is>
          <t>Expected fuel</t>
        </is>
      </c>
      <c r="K9" s="5" t="inlineStr">
        <is>
          <t>Invoiced fuel</t>
        </is>
      </c>
      <c r="L9" s="5" t="inlineStr">
        <is>
          <t>Fuel variance</t>
        </is>
      </c>
      <c r="M9" s="5" t="inlineStr">
        <is>
          <t>Hours at stop</t>
        </is>
      </c>
      <c r="N9" s="5" t="inlineStr">
        <is>
          <t>Expected detention</t>
        </is>
      </c>
      <c r="O9" s="5" t="inlineStr">
        <is>
          <t>Invoiced detention</t>
        </is>
      </c>
      <c r="P9" s="5" t="inlineStr">
        <is>
          <t>Accessorials contracted</t>
        </is>
      </c>
      <c r="Q9" s="5" t="inlineStr">
        <is>
          <t>Accessorials invoiced</t>
        </is>
      </c>
      <c r="R9" s="5" t="inlineStr">
        <is>
          <t>Expected total</t>
        </is>
      </c>
      <c r="S9" s="5" t="inlineStr">
        <is>
          <t>Invoiced total</t>
        </is>
      </c>
      <c r="T9" s="5" t="inlineStr">
        <is>
          <t>Total variance</t>
        </is>
      </c>
      <c r="U9" s="5" t="inlineStr">
        <is>
          <t>Flag</t>
        </is>
      </c>
      <c r="V9" s="5" t="inlineStr">
        <is>
          <t>Status</t>
        </is>
      </c>
      <c r="W9" s="5" t="inlineStr">
        <is>
          <t>Notes</t>
        </is>
      </c>
    </row>
    <row r="10">
      <c r="A10" s="6" t="inlineStr">
        <is>
          <t>INV-4471</t>
        </is>
      </c>
      <c r="B10" s="6" t="inlineStr">
        <is>
          <t>Example Carrier Ltd</t>
        </is>
      </c>
      <c r="C10" s="6" t="inlineStr">
        <is>
          <t>BOL 88213</t>
        </is>
      </c>
      <c r="D10" s="7" t="n">
        <v>46297</v>
      </c>
      <c r="E10" s="6" t="inlineStr">
        <is>
          <t>Lyon-Milan</t>
        </is>
      </c>
      <c r="F10" s="8">
        <f>IF(E10="","",IFERROR(VLOOKUP(E10,Rates!$A$5:$C$204,2,FALSE),""))</f>
        <v/>
      </c>
      <c r="G10" s="9" t="n">
        <v>1200</v>
      </c>
      <c r="H10" s="8">
        <f>IF(OR(F10="",G10=""),"",G10-F10)</f>
        <v/>
      </c>
      <c r="I10" s="10" t="n">
        <v>0.22</v>
      </c>
      <c r="J10" s="8">
        <f>IF(F10="","",N(F10)*N(I10))</f>
        <v/>
      </c>
      <c r="K10" s="9" t="n">
        <v>303.6</v>
      </c>
      <c r="L10" s="8">
        <f>IF(J10="","",N(K10)-J10)</f>
        <v/>
      </c>
      <c r="M10" s="6" t="n">
        <v>3</v>
      </c>
      <c r="N10" s="8">
        <f>IF(M10="","",MAX(0,N(M10)-$B$5)*$B$6)</f>
        <v/>
      </c>
      <c r="O10" s="9" t="n">
        <v>75</v>
      </c>
      <c r="P10" s="9" t="n">
        <v>45</v>
      </c>
      <c r="Q10" s="9" t="n">
        <v>105</v>
      </c>
      <c r="R10" s="8">
        <f>IF(F10="","",N(F10)+N(J10)+N(N10)+N(P10))</f>
        <v/>
      </c>
      <c r="S10" s="9" t="n">
        <v>1728.6</v>
      </c>
      <c r="T10" s="8">
        <f>IF(OR(R10="",S10=""),"",S10-R10)</f>
        <v/>
      </c>
      <c r="U10">
        <f>IF(T10="","",IF(T10&gt;$B$4,IF(H10&gt;$B$4,"Linehaul over",IF(L10&gt;$B$4,"Fuel over",IF(N(O10)-N(N10)&gt;$B$4,"Detention over",IF(N(Q10)-N(P10)&gt;$B$4,"Accessorials over","Total over")))),IF(T10&lt;-$B$4,"Under-billed","OK")))</f>
        <v/>
      </c>
      <c r="V10" s="6" t="inlineStr">
        <is>
          <t>To review</t>
        </is>
      </c>
      <c r="W10" s="6" t="inlineStr">
        <is>
          <t>Fuel applied to accessorials; residential not ordered. Delete this row.</t>
        </is>
      </c>
    </row>
    <row r="11">
      <c r="A11" s="4" t="n"/>
      <c r="B11" s="4" t="n"/>
      <c r="C11" s="4" t="n"/>
      <c r="D11" s="11" t="n"/>
      <c r="E11" s="4" t="n"/>
      <c r="F11" s="8">
        <f>IF(E11="","",IFERROR(VLOOKUP(E11,Rates!$A$5:$C$204,2,FALSE),""))</f>
        <v/>
      </c>
      <c r="G11" s="12" t="n"/>
      <c r="H11" s="8">
        <f>IF(OR(F11="",G11=""),"",G11-F11)</f>
        <v/>
      </c>
      <c r="I11" s="13" t="n"/>
      <c r="J11" s="8">
        <f>IF(F11="","",N(F11)*N(I11))</f>
        <v/>
      </c>
      <c r="K11" s="12" t="n"/>
      <c r="L11" s="8">
        <f>IF(J11="","",N(K11)-J11)</f>
        <v/>
      </c>
      <c r="M11" s="4" t="n"/>
      <c r="N11" s="8">
        <f>IF(M11="","",MAX(0,N(M11)-$B$5)*$B$6)</f>
        <v/>
      </c>
      <c r="O11" s="12" t="n"/>
      <c r="P11" s="12" t="n"/>
      <c r="Q11" s="12" t="n"/>
      <c r="R11" s="8">
        <f>IF(F11="","",N(F11)+N(J11)+N(N11)+N(P11))</f>
        <v/>
      </c>
      <c r="S11" s="12" t="n"/>
      <c r="T11" s="8">
        <f>IF(OR(R11="",S11=""),"",S11-R11)</f>
        <v/>
      </c>
      <c r="U11">
        <f>IF(T11="","",IF(T11&gt;$B$4,IF(H11&gt;$B$4,"Linehaul over",IF(L11&gt;$B$4,"Fuel over",IF(N(O11)-N(N11)&gt;$B$4,"Detention over",IF(N(Q11)-N(P11)&gt;$B$4,"Accessorials over","Total over")))),IF(T11&lt;-$B$4,"Under-billed","OK")))</f>
        <v/>
      </c>
      <c r="V11" s="4" t="n"/>
      <c r="W11" s="4" t="n"/>
    </row>
    <row r="12">
      <c r="A12" s="4" t="n"/>
      <c r="B12" s="4" t="n"/>
      <c r="C12" s="4" t="n"/>
      <c r="D12" s="11" t="n"/>
      <c r="E12" s="4" t="n"/>
      <c r="F12" s="8">
        <f>IF(E12="","",IFERROR(VLOOKUP(E12,Rates!$A$5:$C$204,2,FALSE),""))</f>
        <v/>
      </c>
      <c r="G12" s="12" t="n"/>
      <c r="H12" s="8">
        <f>IF(OR(F12="",G12=""),"",G12-F12)</f>
        <v/>
      </c>
      <c r="I12" s="13" t="n"/>
      <c r="J12" s="8">
        <f>IF(F12="","",N(F12)*N(I12))</f>
        <v/>
      </c>
      <c r="K12" s="12" t="n"/>
      <c r="L12" s="8">
        <f>IF(J12="","",N(K12)-J12)</f>
        <v/>
      </c>
      <c r="M12" s="4" t="n"/>
      <c r="N12" s="8">
        <f>IF(M12="","",MAX(0,N(M12)-$B$5)*$B$6)</f>
        <v/>
      </c>
      <c r="O12" s="12" t="n"/>
      <c r="P12" s="12" t="n"/>
      <c r="Q12" s="12" t="n"/>
      <c r="R12" s="8">
        <f>IF(F12="","",N(F12)+N(J12)+N(N12)+N(P12))</f>
        <v/>
      </c>
      <c r="S12" s="12" t="n"/>
      <c r="T12" s="8">
        <f>IF(OR(R12="",S12=""),"",S12-R12)</f>
        <v/>
      </c>
      <c r="U12">
        <f>IF(T12="","",IF(T12&gt;$B$4,IF(H12&gt;$B$4,"Linehaul over",IF(L12&gt;$B$4,"Fuel over",IF(N(O12)-N(N12)&gt;$B$4,"Detention over",IF(N(Q12)-N(P12)&gt;$B$4,"Accessorials over","Total over")))),IF(T12&lt;-$B$4,"Under-billed","OK")))</f>
        <v/>
      </c>
      <c r="V12" s="4" t="n"/>
      <c r="W12" s="4" t="n"/>
    </row>
    <row r="13">
      <c r="A13" s="4" t="n"/>
      <c r="B13" s="4" t="n"/>
      <c r="C13" s="4" t="n"/>
      <c r="D13" s="11" t="n"/>
      <c r="E13" s="4" t="n"/>
      <c r="F13" s="8">
        <f>IF(E13="","",IFERROR(VLOOKUP(E13,Rates!$A$5:$C$204,2,FALSE),""))</f>
        <v/>
      </c>
      <c r="G13" s="12" t="n"/>
      <c r="H13" s="8">
        <f>IF(OR(F13="",G13=""),"",G13-F13)</f>
        <v/>
      </c>
      <c r="I13" s="13" t="n"/>
      <c r="J13" s="8">
        <f>IF(F13="","",N(F13)*N(I13))</f>
        <v/>
      </c>
      <c r="K13" s="12" t="n"/>
      <c r="L13" s="8">
        <f>IF(J13="","",N(K13)-J13)</f>
        <v/>
      </c>
      <c r="M13" s="4" t="n"/>
      <c r="N13" s="8">
        <f>IF(M13="","",MAX(0,N(M13)-$B$5)*$B$6)</f>
        <v/>
      </c>
      <c r="O13" s="12" t="n"/>
      <c r="P13" s="12" t="n"/>
      <c r="Q13" s="12" t="n"/>
      <c r="R13" s="8">
        <f>IF(F13="","",N(F13)+N(J13)+N(N13)+N(P13))</f>
        <v/>
      </c>
      <c r="S13" s="12" t="n"/>
      <c r="T13" s="8">
        <f>IF(OR(R13="",S13=""),"",S13-R13)</f>
        <v/>
      </c>
      <c r="U13">
        <f>IF(T13="","",IF(T13&gt;$B$4,IF(H13&gt;$B$4,"Linehaul over",IF(L13&gt;$B$4,"Fuel over",IF(N(O13)-N(N13)&gt;$B$4,"Detention over",IF(N(Q13)-N(P13)&gt;$B$4,"Accessorials over","Total over")))),IF(T13&lt;-$B$4,"Under-billed","OK")))</f>
        <v/>
      </c>
      <c r="V13" s="4" t="n"/>
      <c r="W13" s="4" t="n"/>
    </row>
    <row r="14">
      <c r="A14" s="4" t="n"/>
      <c r="B14" s="4" t="n"/>
      <c r="C14" s="4" t="n"/>
      <c r="D14" s="11" t="n"/>
      <c r="E14" s="4" t="n"/>
      <c r="F14" s="8">
        <f>IF(E14="","",IFERROR(VLOOKUP(E14,Rates!$A$5:$C$204,2,FALSE),""))</f>
        <v/>
      </c>
      <c r="G14" s="12" t="n"/>
      <c r="H14" s="8">
        <f>IF(OR(F14="",G14=""),"",G14-F14)</f>
        <v/>
      </c>
      <c r="I14" s="13" t="n"/>
      <c r="J14" s="8">
        <f>IF(F14="","",N(F14)*N(I14))</f>
        <v/>
      </c>
      <c r="K14" s="12" t="n"/>
      <c r="L14" s="8">
        <f>IF(J14="","",N(K14)-J14)</f>
        <v/>
      </c>
      <c r="M14" s="4" t="n"/>
      <c r="N14" s="8">
        <f>IF(M14="","",MAX(0,N(M14)-$B$5)*$B$6)</f>
        <v/>
      </c>
      <c r="O14" s="12" t="n"/>
      <c r="P14" s="12" t="n"/>
      <c r="Q14" s="12" t="n"/>
      <c r="R14" s="8">
        <f>IF(F14="","",N(F14)+N(J14)+N(N14)+N(P14))</f>
        <v/>
      </c>
      <c r="S14" s="12" t="n"/>
      <c r="T14" s="8">
        <f>IF(OR(R14="",S14=""),"",S14-R14)</f>
        <v/>
      </c>
      <c r="U14">
        <f>IF(T14="","",IF(T14&gt;$B$4,IF(H14&gt;$B$4,"Linehaul over",IF(L14&gt;$B$4,"Fuel over",IF(N(O14)-N(N14)&gt;$B$4,"Detention over",IF(N(Q14)-N(P14)&gt;$B$4,"Accessorials over","Total over")))),IF(T14&lt;-$B$4,"Under-billed","OK")))</f>
        <v/>
      </c>
      <c r="V14" s="4" t="n"/>
      <c r="W14" s="4" t="n"/>
    </row>
    <row r="15">
      <c r="A15" s="4" t="n"/>
      <c r="B15" s="4" t="n"/>
      <c r="C15" s="4" t="n"/>
      <c r="D15" s="11" t="n"/>
      <c r="E15" s="4" t="n"/>
      <c r="F15" s="8">
        <f>IF(E15="","",IFERROR(VLOOKUP(E15,Rates!$A$5:$C$204,2,FALSE),""))</f>
        <v/>
      </c>
      <c r="G15" s="12" t="n"/>
      <c r="H15" s="8">
        <f>IF(OR(F15="",G15=""),"",G15-F15)</f>
        <v/>
      </c>
      <c r="I15" s="13" t="n"/>
      <c r="J15" s="8">
        <f>IF(F15="","",N(F15)*N(I15))</f>
        <v/>
      </c>
      <c r="K15" s="12" t="n"/>
      <c r="L15" s="8">
        <f>IF(J15="","",N(K15)-J15)</f>
        <v/>
      </c>
      <c r="M15" s="4" t="n"/>
      <c r="N15" s="8">
        <f>IF(M15="","",MAX(0,N(M15)-$B$5)*$B$6)</f>
        <v/>
      </c>
      <c r="O15" s="12" t="n"/>
      <c r="P15" s="12" t="n"/>
      <c r="Q15" s="12" t="n"/>
      <c r="R15" s="8">
        <f>IF(F15="","",N(F15)+N(J15)+N(N15)+N(P15))</f>
        <v/>
      </c>
      <c r="S15" s="12" t="n"/>
      <c r="T15" s="8">
        <f>IF(OR(R15="",S15=""),"",S15-R15)</f>
        <v/>
      </c>
      <c r="U15">
        <f>IF(T15="","",IF(T15&gt;$B$4,IF(H15&gt;$B$4,"Linehaul over",IF(L15&gt;$B$4,"Fuel over",IF(N(O15)-N(N15)&gt;$B$4,"Detention over",IF(N(Q15)-N(P15)&gt;$B$4,"Accessorials over","Total over")))),IF(T15&lt;-$B$4,"Under-billed","OK")))</f>
        <v/>
      </c>
      <c r="V15" s="4" t="n"/>
      <c r="W15" s="4" t="n"/>
    </row>
    <row r="16">
      <c r="A16" s="4" t="n"/>
      <c r="B16" s="4" t="n"/>
      <c r="C16" s="4" t="n"/>
      <c r="D16" s="11" t="n"/>
      <c r="E16" s="4" t="n"/>
      <c r="F16" s="8">
        <f>IF(E16="","",IFERROR(VLOOKUP(E16,Rates!$A$5:$C$204,2,FALSE),""))</f>
        <v/>
      </c>
      <c r="G16" s="12" t="n"/>
      <c r="H16" s="8">
        <f>IF(OR(F16="",G16=""),"",G16-F16)</f>
        <v/>
      </c>
      <c r="I16" s="13" t="n"/>
      <c r="J16" s="8">
        <f>IF(F16="","",N(F16)*N(I16))</f>
        <v/>
      </c>
      <c r="K16" s="12" t="n"/>
      <c r="L16" s="8">
        <f>IF(J16="","",N(K16)-J16)</f>
        <v/>
      </c>
      <c r="M16" s="4" t="n"/>
      <c r="N16" s="8">
        <f>IF(M16="","",MAX(0,N(M16)-$B$5)*$B$6)</f>
        <v/>
      </c>
      <c r="O16" s="12" t="n"/>
      <c r="P16" s="12" t="n"/>
      <c r="Q16" s="12" t="n"/>
      <c r="R16" s="8">
        <f>IF(F16="","",N(F16)+N(J16)+N(N16)+N(P16))</f>
        <v/>
      </c>
      <c r="S16" s="12" t="n"/>
      <c r="T16" s="8">
        <f>IF(OR(R16="",S16=""),"",S16-R16)</f>
        <v/>
      </c>
      <c r="U16">
        <f>IF(T16="","",IF(T16&gt;$B$4,IF(H16&gt;$B$4,"Linehaul over",IF(L16&gt;$B$4,"Fuel over",IF(N(O16)-N(N16)&gt;$B$4,"Detention over",IF(N(Q16)-N(P16)&gt;$B$4,"Accessorials over","Total over")))),IF(T16&lt;-$B$4,"Under-billed","OK")))</f>
        <v/>
      </c>
      <c r="V16" s="4" t="n"/>
      <c r="W16" s="4" t="n"/>
    </row>
    <row r="17">
      <c r="A17" s="4" t="n"/>
      <c r="B17" s="4" t="n"/>
      <c r="C17" s="4" t="n"/>
      <c r="D17" s="11" t="n"/>
      <c r="E17" s="4" t="n"/>
      <c r="F17" s="8">
        <f>IF(E17="","",IFERROR(VLOOKUP(E17,Rates!$A$5:$C$204,2,FALSE),""))</f>
        <v/>
      </c>
      <c r="G17" s="12" t="n"/>
      <c r="H17" s="8">
        <f>IF(OR(F17="",G17=""),"",G17-F17)</f>
        <v/>
      </c>
      <c r="I17" s="13" t="n"/>
      <c r="J17" s="8">
        <f>IF(F17="","",N(F17)*N(I17))</f>
        <v/>
      </c>
      <c r="K17" s="12" t="n"/>
      <c r="L17" s="8">
        <f>IF(J17="","",N(K17)-J17)</f>
        <v/>
      </c>
      <c r="M17" s="4" t="n"/>
      <c r="N17" s="8">
        <f>IF(M17="","",MAX(0,N(M17)-$B$5)*$B$6)</f>
        <v/>
      </c>
      <c r="O17" s="12" t="n"/>
      <c r="P17" s="12" t="n"/>
      <c r="Q17" s="12" t="n"/>
      <c r="R17" s="8">
        <f>IF(F17="","",N(F17)+N(J17)+N(N17)+N(P17))</f>
        <v/>
      </c>
      <c r="S17" s="12" t="n"/>
      <c r="T17" s="8">
        <f>IF(OR(R17="",S17=""),"",S17-R17)</f>
        <v/>
      </c>
      <c r="U17">
        <f>IF(T17="","",IF(T17&gt;$B$4,IF(H17&gt;$B$4,"Linehaul over",IF(L17&gt;$B$4,"Fuel over",IF(N(O17)-N(N17)&gt;$B$4,"Detention over",IF(N(Q17)-N(P17)&gt;$B$4,"Accessorials over","Total over")))),IF(T17&lt;-$B$4,"Under-billed","OK")))</f>
        <v/>
      </c>
      <c r="V17" s="4" t="n"/>
      <c r="W17" s="4" t="n"/>
    </row>
    <row r="18">
      <c r="A18" s="4" t="n"/>
      <c r="B18" s="4" t="n"/>
      <c r="C18" s="4" t="n"/>
      <c r="D18" s="11" t="n"/>
      <c r="E18" s="4" t="n"/>
      <c r="F18" s="8">
        <f>IF(E18="","",IFERROR(VLOOKUP(E18,Rates!$A$5:$C$204,2,FALSE),""))</f>
        <v/>
      </c>
      <c r="G18" s="12" t="n"/>
      <c r="H18" s="8">
        <f>IF(OR(F18="",G18=""),"",G18-F18)</f>
        <v/>
      </c>
      <c r="I18" s="13" t="n"/>
      <c r="J18" s="8">
        <f>IF(F18="","",N(F18)*N(I18))</f>
        <v/>
      </c>
      <c r="K18" s="12" t="n"/>
      <c r="L18" s="8">
        <f>IF(J18="","",N(K18)-J18)</f>
        <v/>
      </c>
      <c r="M18" s="4" t="n"/>
      <c r="N18" s="8">
        <f>IF(M18="","",MAX(0,N(M18)-$B$5)*$B$6)</f>
        <v/>
      </c>
      <c r="O18" s="12" t="n"/>
      <c r="P18" s="12" t="n"/>
      <c r="Q18" s="12" t="n"/>
      <c r="R18" s="8">
        <f>IF(F18="","",N(F18)+N(J18)+N(N18)+N(P18))</f>
        <v/>
      </c>
      <c r="S18" s="12" t="n"/>
      <c r="T18" s="8">
        <f>IF(OR(R18="",S18=""),"",S18-R18)</f>
        <v/>
      </c>
      <c r="U18">
        <f>IF(T18="","",IF(T18&gt;$B$4,IF(H18&gt;$B$4,"Linehaul over",IF(L18&gt;$B$4,"Fuel over",IF(N(O18)-N(N18)&gt;$B$4,"Detention over",IF(N(Q18)-N(P18)&gt;$B$4,"Accessorials over","Total over")))),IF(T18&lt;-$B$4,"Under-billed","OK")))</f>
        <v/>
      </c>
      <c r="V18" s="4" t="n"/>
      <c r="W18" s="4" t="n"/>
    </row>
    <row r="19">
      <c r="A19" s="4" t="n"/>
      <c r="B19" s="4" t="n"/>
      <c r="C19" s="4" t="n"/>
      <c r="D19" s="11" t="n"/>
      <c r="E19" s="4" t="n"/>
      <c r="F19" s="8">
        <f>IF(E19="","",IFERROR(VLOOKUP(E19,Rates!$A$5:$C$204,2,FALSE),""))</f>
        <v/>
      </c>
      <c r="G19" s="12" t="n"/>
      <c r="H19" s="8">
        <f>IF(OR(F19="",G19=""),"",G19-F19)</f>
        <v/>
      </c>
      <c r="I19" s="13" t="n"/>
      <c r="J19" s="8">
        <f>IF(F19="","",N(F19)*N(I19))</f>
        <v/>
      </c>
      <c r="K19" s="12" t="n"/>
      <c r="L19" s="8">
        <f>IF(J19="","",N(K19)-J19)</f>
        <v/>
      </c>
      <c r="M19" s="4" t="n"/>
      <c r="N19" s="8">
        <f>IF(M19="","",MAX(0,N(M19)-$B$5)*$B$6)</f>
        <v/>
      </c>
      <c r="O19" s="12" t="n"/>
      <c r="P19" s="12" t="n"/>
      <c r="Q19" s="12" t="n"/>
      <c r="R19" s="8">
        <f>IF(F19="","",N(F19)+N(J19)+N(N19)+N(P19))</f>
        <v/>
      </c>
      <c r="S19" s="12" t="n"/>
      <c r="T19" s="8">
        <f>IF(OR(R19="",S19=""),"",S19-R19)</f>
        <v/>
      </c>
      <c r="U19">
        <f>IF(T19="","",IF(T19&gt;$B$4,IF(H19&gt;$B$4,"Linehaul over",IF(L19&gt;$B$4,"Fuel over",IF(N(O19)-N(N19)&gt;$B$4,"Detention over",IF(N(Q19)-N(P19)&gt;$B$4,"Accessorials over","Total over")))),IF(T19&lt;-$B$4,"Under-billed","OK")))</f>
        <v/>
      </c>
      <c r="V19" s="4" t="n"/>
      <c r="W19" s="4" t="n"/>
    </row>
    <row r="20">
      <c r="A20" s="4" t="n"/>
      <c r="B20" s="4" t="n"/>
      <c r="C20" s="4" t="n"/>
      <c r="D20" s="11" t="n"/>
      <c r="E20" s="4" t="n"/>
      <c r="F20" s="8">
        <f>IF(E20="","",IFERROR(VLOOKUP(E20,Rates!$A$5:$C$204,2,FALSE),""))</f>
        <v/>
      </c>
      <c r="G20" s="12" t="n"/>
      <c r="H20" s="8">
        <f>IF(OR(F20="",G20=""),"",G20-F20)</f>
        <v/>
      </c>
      <c r="I20" s="13" t="n"/>
      <c r="J20" s="8">
        <f>IF(F20="","",N(F20)*N(I20))</f>
        <v/>
      </c>
      <c r="K20" s="12" t="n"/>
      <c r="L20" s="8">
        <f>IF(J20="","",N(K20)-J20)</f>
        <v/>
      </c>
      <c r="M20" s="4" t="n"/>
      <c r="N20" s="8">
        <f>IF(M20="","",MAX(0,N(M20)-$B$5)*$B$6)</f>
        <v/>
      </c>
      <c r="O20" s="12" t="n"/>
      <c r="P20" s="12" t="n"/>
      <c r="Q20" s="12" t="n"/>
      <c r="R20" s="8">
        <f>IF(F20="","",N(F20)+N(J20)+N(N20)+N(P20))</f>
        <v/>
      </c>
      <c r="S20" s="12" t="n"/>
      <c r="T20" s="8">
        <f>IF(OR(R20="",S20=""),"",S20-R20)</f>
        <v/>
      </c>
      <c r="U20">
        <f>IF(T20="","",IF(T20&gt;$B$4,IF(H20&gt;$B$4,"Linehaul over",IF(L20&gt;$B$4,"Fuel over",IF(N(O20)-N(N20)&gt;$B$4,"Detention over",IF(N(Q20)-N(P20)&gt;$B$4,"Accessorials over","Total over")))),IF(T20&lt;-$B$4,"Under-billed","OK")))</f>
        <v/>
      </c>
      <c r="V20" s="4" t="n"/>
      <c r="W20" s="4" t="n"/>
    </row>
    <row r="21">
      <c r="A21" s="4" t="n"/>
      <c r="B21" s="4" t="n"/>
      <c r="C21" s="4" t="n"/>
      <c r="D21" s="11" t="n"/>
      <c r="E21" s="4" t="n"/>
      <c r="F21" s="8">
        <f>IF(E21="","",IFERROR(VLOOKUP(E21,Rates!$A$5:$C$204,2,FALSE),""))</f>
        <v/>
      </c>
      <c r="G21" s="12" t="n"/>
      <c r="H21" s="8">
        <f>IF(OR(F21="",G21=""),"",G21-F21)</f>
        <v/>
      </c>
      <c r="I21" s="13" t="n"/>
      <c r="J21" s="8">
        <f>IF(F21="","",N(F21)*N(I21))</f>
        <v/>
      </c>
      <c r="K21" s="12" t="n"/>
      <c r="L21" s="8">
        <f>IF(J21="","",N(K21)-J21)</f>
        <v/>
      </c>
      <c r="M21" s="4" t="n"/>
      <c r="N21" s="8">
        <f>IF(M21="","",MAX(0,N(M21)-$B$5)*$B$6)</f>
        <v/>
      </c>
      <c r="O21" s="12" t="n"/>
      <c r="P21" s="12" t="n"/>
      <c r="Q21" s="12" t="n"/>
      <c r="R21" s="8">
        <f>IF(F21="","",N(F21)+N(J21)+N(N21)+N(P21))</f>
        <v/>
      </c>
      <c r="S21" s="12" t="n"/>
      <c r="T21" s="8">
        <f>IF(OR(R21="",S21=""),"",S21-R21)</f>
        <v/>
      </c>
      <c r="U21">
        <f>IF(T21="","",IF(T21&gt;$B$4,IF(H21&gt;$B$4,"Linehaul over",IF(L21&gt;$B$4,"Fuel over",IF(N(O21)-N(N21)&gt;$B$4,"Detention over",IF(N(Q21)-N(P21)&gt;$B$4,"Accessorials over","Total over")))),IF(T21&lt;-$B$4,"Under-billed","OK")))</f>
        <v/>
      </c>
      <c r="V21" s="4" t="n"/>
      <c r="W21" s="4" t="n"/>
    </row>
    <row r="22">
      <c r="A22" s="4" t="n"/>
      <c r="B22" s="4" t="n"/>
      <c r="C22" s="4" t="n"/>
      <c r="D22" s="11" t="n"/>
      <c r="E22" s="4" t="n"/>
      <c r="F22" s="8">
        <f>IF(E22="","",IFERROR(VLOOKUP(E22,Rates!$A$5:$C$204,2,FALSE),""))</f>
        <v/>
      </c>
      <c r="G22" s="12" t="n"/>
      <c r="H22" s="8">
        <f>IF(OR(F22="",G22=""),"",G22-F22)</f>
        <v/>
      </c>
      <c r="I22" s="13" t="n"/>
      <c r="J22" s="8">
        <f>IF(F22="","",N(F22)*N(I22))</f>
        <v/>
      </c>
      <c r="K22" s="12" t="n"/>
      <c r="L22" s="8">
        <f>IF(J22="","",N(K22)-J22)</f>
        <v/>
      </c>
      <c r="M22" s="4" t="n"/>
      <c r="N22" s="8">
        <f>IF(M22="","",MAX(0,N(M22)-$B$5)*$B$6)</f>
        <v/>
      </c>
      <c r="O22" s="12" t="n"/>
      <c r="P22" s="12" t="n"/>
      <c r="Q22" s="12" t="n"/>
      <c r="R22" s="8">
        <f>IF(F22="","",N(F22)+N(J22)+N(N22)+N(P22))</f>
        <v/>
      </c>
      <c r="S22" s="12" t="n"/>
      <c r="T22" s="8">
        <f>IF(OR(R22="",S22=""),"",S22-R22)</f>
        <v/>
      </c>
      <c r="U22">
        <f>IF(T22="","",IF(T22&gt;$B$4,IF(H22&gt;$B$4,"Linehaul over",IF(L22&gt;$B$4,"Fuel over",IF(N(O22)-N(N22)&gt;$B$4,"Detention over",IF(N(Q22)-N(P22)&gt;$B$4,"Accessorials over","Total over")))),IF(T22&lt;-$B$4,"Under-billed","OK")))</f>
        <v/>
      </c>
      <c r="V22" s="4" t="n"/>
      <c r="W22" s="4" t="n"/>
    </row>
    <row r="23">
      <c r="A23" s="4" t="n"/>
      <c r="B23" s="4" t="n"/>
      <c r="C23" s="4" t="n"/>
      <c r="D23" s="11" t="n"/>
      <c r="E23" s="4" t="n"/>
      <c r="F23" s="8">
        <f>IF(E23="","",IFERROR(VLOOKUP(E23,Rates!$A$5:$C$204,2,FALSE),""))</f>
        <v/>
      </c>
      <c r="G23" s="12" t="n"/>
      <c r="H23" s="8">
        <f>IF(OR(F23="",G23=""),"",G23-F23)</f>
        <v/>
      </c>
      <c r="I23" s="13" t="n"/>
      <c r="J23" s="8">
        <f>IF(F23="","",N(F23)*N(I23))</f>
        <v/>
      </c>
      <c r="K23" s="12" t="n"/>
      <c r="L23" s="8">
        <f>IF(J23="","",N(K23)-J23)</f>
        <v/>
      </c>
      <c r="M23" s="4" t="n"/>
      <c r="N23" s="8">
        <f>IF(M23="","",MAX(0,N(M23)-$B$5)*$B$6)</f>
        <v/>
      </c>
      <c r="O23" s="12" t="n"/>
      <c r="P23" s="12" t="n"/>
      <c r="Q23" s="12" t="n"/>
      <c r="R23" s="8">
        <f>IF(F23="","",N(F23)+N(J23)+N(N23)+N(P23))</f>
        <v/>
      </c>
      <c r="S23" s="12" t="n"/>
      <c r="T23" s="8">
        <f>IF(OR(R23="",S23=""),"",S23-R23)</f>
        <v/>
      </c>
      <c r="U23">
        <f>IF(T23="","",IF(T23&gt;$B$4,IF(H23&gt;$B$4,"Linehaul over",IF(L23&gt;$B$4,"Fuel over",IF(N(O23)-N(N23)&gt;$B$4,"Detention over",IF(N(Q23)-N(P23)&gt;$B$4,"Accessorials over","Total over")))),IF(T23&lt;-$B$4,"Under-billed","OK")))</f>
        <v/>
      </c>
      <c r="V23" s="4" t="n"/>
      <c r="W23" s="4" t="n"/>
    </row>
    <row r="24">
      <c r="A24" s="4" t="n"/>
      <c r="B24" s="4" t="n"/>
      <c r="C24" s="4" t="n"/>
      <c r="D24" s="11" t="n"/>
      <c r="E24" s="4" t="n"/>
      <c r="F24" s="8">
        <f>IF(E24="","",IFERROR(VLOOKUP(E24,Rates!$A$5:$C$204,2,FALSE),""))</f>
        <v/>
      </c>
      <c r="G24" s="12" t="n"/>
      <c r="H24" s="8">
        <f>IF(OR(F24="",G24=""),"",G24-F24)</f>
        <v/>
      </c>
      <c r="I24" s="13" t="n"/>
      <c r="J24" s="8">
        <f>IF(F24="","",N(F24)*N(I24))</f>
        <v/>
      </c>
      <c r="K24" s="12" t="n"/>
      <c r="L24" s="8">
        <f>IF(J24="","",N(K24)-J24)</f>
        <v/>
      </c>
      <c r="M24" s="4" t="n"/>
      <c r="N24" s="8">
        <f>IF(M24="","",MAX(0,N(M24)-$B$5)*$B$6)</f>
        <v/>
      </c>
      <c r="O24" s="12" t="n"/>
      <c r="P24" s="12" t="n"/>
      <c r="Q24" s="12" t="n"/>
      <c r="R24" s="8">
        <f>IF(F24="","",N(F24)+N(J24)+N(N24)+N(P24))</f>
        <v/>
      </c>
      <c r="S24" s="12" t="n"/>
      <c r="T24" s="8">
        <f>IF(OR(R24="",S24=""),"",S24-R24)</f>
        <v/>
      </c>
      <c r="U24">
        <f>IF(T24="","",IF(T24&gt;$B$4,IF(H24&gt;$B$4,"Linehaul over",IF(L24&gt;$B$4,"Fuel over",IF(N(O24)-N(N24)&gt;$B$4,"Detention over",IF(N(Q24)-N(P24)&gt;$B$4,"Accessorials over","Total over")))),IF(T24&lt;-$B$4,"Under-billed","OK")))</f>
        <v/>
      </c>
      <c r="V24" s="4" t="n"/>
      <c r="W24" s="4" t="n"/>
    </row>
    <row r="25">
      <c r="A25" s="4" t="n"/>
      <c r="B25" s="4" t="n"/>
      <c r="C25" s="4" t="n"/>
      <c r="D25" s="11" t="n"/>
      <c r="E25" s="4" t="n"/>
      <c r="F25" s="8">
        <f>IF(E25="","",IFERROR(VLOOKUP(E25,Rates!$A$5:$C$204,2,FALSE),""))</f>
        <v/>
      </c>
      <c r="G25" s="12" t="n"/>
      <c r="H25" s="8">
        <f>IF(OR(F25="",G25=""),"",G25-F25)</f>
        <v/>
      </c>
      <c r="I25" s="13" t="n"/>
      <c r="J25" s="8">
        <f>IF(F25="","",N(F25)*N(I25))</f>
        <v/>
      </c>
      <c r="K25" s="12" t="n"/>
      <c r="L25" s="8">
        <f>IF(J25="","",N(K25)-J25)</f>
        <v/>
      </c>
      <c r="M25" s="4" t="n"/>
      <c r="N25" s="8">
        <f>IF(M25="","",MAX(0,N(M25)-$B$5)*$B$6)</f>
        <v/>
      </c>
      <c r="O25" s="12" t="n"/>
      <c r="P25" s="12" t="n"/>
      <c r="Q25" s="12" t="n"/>
      <c r="R25" s="8">
        <f>IF(F25="","",N(F25)+N(J25)+N(N25)+N(P25))</f>
        <v/>
      </c>
      <c r="S25" s="12" t="n"/>
      <c r="T25" s="8">
        <f>IF(OR(R25="",S25=""),"",S25-R25)</f>
        <v/>
      </c>
      <c r="U25">
        <f>IF(T25="","",IF(T25&gt;$B$4,IF(H25&gt;$B$4,"Linehaul over",IF(L25&gt;$B$4,"Fuel over",IF(N(O25)-N(N25)&gt;$B$4,"Detention over",IF(N(Q25)-N(P25)&gt;$B$4,"Accessorials over","Total over")))),IF(T25&lt;-$B$4,"Under-billed","OK")))</f>
        <v/>
      </c>
      <c r="V25" s="4" t="n"/>
      <c r="W25" s="4" t="n"/>
    </row>
    <row r="26">
      <c r="A26" s="4" t="n"/>
      <c r="B26" s="4" t="n"/>
      <c r="C26" s="4" t="n"/>
      <c r="D26" s="11" t="n"/>
      <c r="E26" s="4" t="n"/>
      <c r="F26" s="8">
        <f>IF(E26="","",IFERROR(VLOOKUP(E26,Rates!$A$5:$C$204,2,FALSE),""))</f>
        <v/>
      </c>
      <c r="G26" s="12" t="n"/>
      <c r="H26" s="8">
        <f>IF(OR(F26="",G26=""),"",G26-F26)</f>
        <v/>
      </c>
      <c r="I26" s="13" t="n"/>
      <c r="J26" s="8">
        <f>IF(F26="","",N(F26)*N(I26))</f>
        <v/>
      </c>
      <c r="K26" s="12" t="n"/>
      <c r="L26" s="8">
        <f>IF(J26="","",N(K26)-J26)</f>
        <v/>
      </c>
      <c r="M26" s="4" t="n"/>
      <c r="N26" s="8">
        <f>IF(M26="","",MAX(0,N(M26)-$B$5)*$B$6)</f>
        <v/>
      </c>
      <c r="O26" s="12" t="n"/>
      <c r="P26" s="12" t="n"/>
      <c r="Q26" s="12" t="n"/>
      <c r="R26" s="8">
        <f>IF(F26="","",N(F26)+N(J26)+N(N26)+N(P26))</f>
        <v/>
      </c>
      <c r="S26" s="12" t="n"/>
      <c r="T26" s="8">
        <f>IF(OR(R26="",S26=""),"",S26-R26)</f>
        <v/>
      </c>
      <c r="U26">
        <f>IF(T26="","",IF(T26&gt;$B$4,IF(H26&gt;$B$4,"Linehaul over",IF(L26&gt;$B$4,"Fuel over",IF(N(O26)-N(N26)&gt;$B$4,"Detention over",IF(N(Q26)-N(P26)&gt;$B$4,"Accessorials over","Total over")))),IF(T26&lt;-$B$4,"Under-billed","OK")))</f>
        <v/>
      </c>
      <c r="V26" s="4" t="n"/>
      <c r="W26" s="4" t="n"/>
    </row>
    <row r="27">
      <c r="A27" s="4" t="n"/>
      <c r="B27" s="4" t="n"/>
      <c r="C27" s="4" t="n"/>
      <c r="D27" s="11" t="n"/>
      <c r="E27" s="4" t="n"/>
      <c r="F27" s="8">
        <f>IF(E27="","",IFERROR(VLOOKUP(E27,Rates!$A$5:$C$204,2,FALSE),""))</f>
        <v/>
      </c>
      <c r="G27" s="12" t="n"/>
      <c r="H27" s="8">
        <f>IF(OR(F27="",G27=""),"",G27-F27)</f>
        <v/>
      </c>
      <c r="I27" s="13" t="n"/>
      <c r="J27" s="8">
        <f>IF(F27="","",N(F27)*N(I27))</f>
        <v/>
      </c>
      <c r="K27" s="12" t="n"/>
      <c r="L27" s="8">
        <f>IF(J27="","",N(K27)-J27)</f>
        <v/>
      </c>
      <c r="M27" s="4" t="n"/>
      <c r="N27" s="8">
        <f>IF(M27="","",MAX(0,N(M27)-$B$5)*$B$6)</f>
        <v/>
      </c>
      <c r="O27" s="12" t="n"/>
      <c r="P27" s="12" t="n"/>
      <c r="Q27" s="12" t="n"/>
      <c r="R27" s="8">
        <f>IF(F27="","",N(F27)+N(J27)+N(N27)+N(P27))</f>
        <v/>
      </c>
      <c r="S27" s="12" t="n"/>
      <c r="T27" s="8">
        <f>IF(OR(R27="",S27=""),"",S27-R27)</f>
        <v/>
      </c>
      <c r="U27">
        <f>IF(T27="","",IF(T27&gt;$B$4,IF(H27&gt;$B$4,"Linehaul over",IF(L27&gt;$B$4,"Fuel over",IF(N(O27)-N(N27)&gt;$B$4,"Detention over",IF(N(Q27)-N(P27)&gt;$B$4,"Accessorials over","Total over")))),IF(T27&lt;-$B$4,"Under-billed","OK")))</f>
        <v/>
      </c>
      <c r="V27" s="4" t="n"/>
      <c r="W27" s="4" t="n"/>
    </row>
    <row r="28">
      <c r="A28" s="4" t="n"/>
      <c r="B28" s="4" t="n"/>
      <c r="C28" s="4" t="n"/>
      <c r="D28" s="11" t="n"/>
      <c r="E28" s="4" t="n"/>
      <c r="F28" s="8">
        <f>IF(E28="","",IFERROR(VLOOKUP(E28,Rates!$A$5:$C$204,2,FALSE),""))</f>
        <v/>
      </c>
      <c r="G28" s="12" t="n"/>
      <c r="H28" s="8">
        <f>IF(OR(F28="",G28=""),"",G28-F28)</f>
        <v/>
      </c>
      <c r="I28" s="13" t="n"/>
      <c r="J28" s="8">
        <f>IF(F28="","",N(F28)*N(I28))</f>
        <v/>
      </c>
      <c r="K28" s="12" t="n"/>
      <c r="L28" s="8">
        <f>IF(J28="","",N(K28)-J28)</f>
        <v/>
      </c>
      <c r="M28" s="4" t="n"/>
      <c r="N28" s="8">
        <f>IF(M28="","",MAX(0,N(M28)-$B$5)*$B$6)</f>
        <v/>
      </c>
      <c r="O28" s="12" t="n"/>
      <c r="P28" s="12" t="n"/>
      <c r="Q28" s="12" t="n"/>
      <c r="R28" s="8">
        <f>IF(F28="","",N(F28)+N(J28)+N(N28)+N(P28))</f>
        <v/>
      </c>
      <c r="S28" s="12" t="n"/>
      <c r="T28" s="8">
        <f>IF(OR(R28="",S28=""),"",S28-R28)</f>
        <v/>
      </c>
      <c r="U28">
        <f>IF(T28="","",IF(T28&gt;$B$4,IF(H28&gt;$B$4,"Linehaul over",IF(L28&gt;$B$4,"Fuel over",IF(N(O28)-N(N28)&gt;$B$4,"Detention over",IF(N(Q28)-N(P28)&gt;$B$4,"Accessorials over","Total over")))),IF(T28&lt;-$B$4,"Under-billed","OK")))</f>
        <v/>
      </c>
      <c r="V28" s="4" t="n"/>
      <c r="W28" s="4" t="n"/>
    </row>
    <row r="29">
      <c r="A29" s="4" t="n"/>
      <c r="B29" s="4" t="n"/>
      <c r="C29" s="4" t="n"/>
      <c r="D29" s="11" t="n"/>
      <c r="E29" s="4" t="n"/>
      <c r="F29" s="8">
        <f>IF(E29="","",IFERROR(VLOOKUP(E29,Rates!$A$5:$C$204,2,FALSE),""))</f>
        <v/>
      </c>
      <c r="G29" s="12" t="n"/>
      <c r="H29" s="8">
        <f>IF(OR(F29="",G29=""),"",G29-F29)</f>
        <v/>
      </c>
      <c r="I29" s="13" t="n"/>
      <c r="J29" s="8">
        <f>IF(F29="","",N(F29)*N(I29))</f>
        <v/>
      </c>
      <c r="K29" s="12" t="n"/>
      <c r="L29" s="8">
        <f>IF(J29="","",N(K29)-J29)</f>
        <v/>
      </c>
      <c r="M29" s="4" t="n"/>
      <c r="N29" s="8">
        <f>IF(M29="","",MAX(0,N(M29)-$B$5)*$B$6)</f>
        <v/>
      </c>
      <c r="O29" s="12" t="n"/>
      <c r="P29" s="12" t="n"/>
      <c r="Q29" s="12" t="n"/>
      <c r="R29" s="8">
        <f>IF(F29="","",N(F29)+N(J29)+N(N29)+N(P29))</f>
        <v/>
      </c>
      <c r="S29" s="12" t="n"/>
      <c r="T29" s="8">
        <f>IF(OR(R29="",S29=""),"",S29-R29)</f>
        <v/>
      </c>
      <c r="U29">
        <f>IF(T29="","",IF(T29&gt;$B$4,IF(H29&gt;$B$4,"Linehaul over",IF(L29&gt;$B$4,"Fuel over",IF(N(O29)-N(N29)&gt;$B$4,"Detention over",IF(N(Q29)-N(P29)&gt;$B$4,"Accessorials over","Total over")))),IF(T29&lt;-$B$4,"Under-billed","OK")))</f>
        <v/>
      </c>
      <c r="V29" s="4" t="n"/>
      <c r="W29" s="4" t="n"/>
    </row>
    <row r="30">
      <c r="A30" s="4" t="n"/>
      <c r="B30" s="4" t="n"/>
      <c r="C30" s="4" t="n"/>
      <c r="D30" s="11" t="n"/>
      <c r="E30" s="4" t="n"/>
      <c r="F30" s="8">
        <f>IF(E30="","",IFERROR(VLOOKUP(E30,Rates!$A$5:$C$204,2,FALSE),""))</f>
        <v/>
      </c>
      <c r="G30" s="12" t="n"/>
      <c r="H30" s="8">
        <f>IF(OR(F30="",G30=""),"",G30-F30)</f>
        <v/>
      </c>
      <c r="I30" s="13" t="n"/>
      <c r="J30" s="8">
        <f>IF(F30="","",N(F30)*N(I30))</f>
        <v/>
      </c>
      <c r="K30" s="12" t="n"/>
      <c r="L30" s="8">
        <f>IF(J30="","",N(K30)-J30)</f>
        <v/>
      </c>
      <c r="M30" s="4" t="n"/>
      <c r="N30" s="8">
        <f>IF(M30="","",MAX(0,N(M30)-$B$5)*$B$6)</f>
        <v/>
      </c>
      <c r="O30" s="12" t="n"/>
      <c r="P30" s="12" t="n"/>
      <c r="Q30" s="12" t="n"/>
      <c r="R30" s="8">
        <f>IF(F30="","",N(F30)+N(J30)+N(N30)+N(P30))</f>
        <v/>
      </c>
      <c r="S30" s="12" t="n"/>
      <c r="T30" s="8">
        <f>IF(OR(R30="",S30=""),"",S30-R30)</f>
        <v/>
      </c>
      <c r="U30">
        <f>IF(T30="","",IF(T30&gt;$B$4,IF(H30&gt;$B$4,"Linehaul over",IF(L30&gt;$B$4,"Fuel over",IF(N(O30)-N(N30)&gt;$B$4,"Detention over",IF(N(Q30)-N(P30)&gt;$B$4,"Accessorials over","Total over")))),IF(T30&lt;-$B$4,"Under-billed","OK")))</f>
        <v/>
      </c>
      <c r="V30" s="4" t="n"/>
      <c r="W30" s="4" t="n"/>
    </row>
    <row r="31">
      <c r="A31" s="4" t="n"/>
      <c r="B31" s="4" t="n"/>
      <c r="C31" s="4" t="n"/>
      <c r="D31" s="11" t="n"/>
      <c r="E31" s="4" t="n"/>
      <c r="F31" s="8">
        <f>IF(E31="","",IFERROR(VLOOKUP(E31,Rates!$A$5:$C$204,2,FALSE),""))</f>
        <v/>
      </c>
      <c r="G31" s="12" t="n"/>
      <c r="H31" s="8">
        <f>IF(OR(F31="",G31=""),"",G31-F31)</f>
        <v/>
      </c>
      <c r="I31" s="13" t="n"/>
      <c r="J31" s="8">
        <f>IF(F31="","",N(F31)*N(I31))</f>
        <v/>
      </c>
      <c r="K31" s="12" t="n"/>
      <c r="L31" s="8">
        <f>IF(J31="","",N(K31)-J31)</f>
        <v/>
      </c>
      <c r="M31" s="4" t="n"/>
      <c r="N31" s="8">
        <f>IF(M31="","",MAX(0,N(M31)-$B$5)*$B$6)</f>
        <v/>
      </c>
      <c r="O31" s="12" t="n"/>
      <c r="P31" s="12" t="n"/>
      <c r="Q31" s="12" t="n"/>
      <c r="R31" s="8">
        <f>IF(F31="","",N(F31)+N(J31)+N(N31)+N(P31))</f>
        <v/>
      </c>
      <c r="S31" s="12" t="n"/>
      <c r="T31" s="8">
        <f>IF(OR(R31="",S31=""),"",S31-R31)</f>
        <v/>
      </c>
      <c r="U31">
        <f>IF(T31="","",IF(T31&gt;$B$4,IF(H31&gt;$B$4,"Linehaul over",IF(L31&gt;$B$4,"Fuel over",IF(N(O31)-N(N31)&gt;$B$4,"Detention over",IF(N(Q31)-N(P31)&gt;$B$4,"Accessorials over","Total over")))),IF(T31&lt;-$B$4,"Under-billed","OK")))</f>
        <v/>
      </c>
      <c r="V31" s="4" t="n"/>
      <c r="W31" s="4" t="n"/>
    </row>
    <row r="32">
      <c r="A32" s="4" t="n"/>
      <c r="B32" s="4" t="n"/>
      <c r="C32" s="4" t="n"/>
      <c r="D32" s="11" t="n"/>
      <c r="E32" s="4" t="n"/>
      <c r="F32" s="8">
        <f>IF(E32="","",IFERROR(VLOOKUP(E32,Rates!$A$5:$C$204,2,FALSE),""))</f>
        <v/>
      </c>
      <c r="G32" s="12" t="n"/>
      <c r="H32" s="8">
        <f>IF(OR(F32="",G32=""),"",G32-F32)</f>
        <v/>
      </c>
      <c r="I32" s="13" t="n"/>
      <c r="J32" s="8">
        <f>IF(F32="","",N(F32)*N(I32))</f>
        <v/>
      </c>
      <c r="K32" s="12" t="n"/>
      <c r="L32" s="8">
        <f>IF(J32="","",N(K32)-J32)</f>
        <v/>
      </c>
      <c r="M32" s="4" t="n"/>
      <c r="N32" s="8">
        <f>IF(M32="","",MAX(0,N(M32)-$B$5)*$B$6)</f>
        <v/>
      </c>
      <c r="O32" s="12" t="n"/>
      <c r="P32" s="12" t="n"/>
      <c r="Q32" s="12" t="n"/>
      <c r="R32" s="8">
        <f>IF(F32="","",N(F32)+N(J32)+N(N32)+N(P32))</f>
        <v/>
      </c>
      <c r="S32" s="12" t="n"/>
      <c r="T32" s="8">
        <f>IF(OR(R32="",S32=""),"",S32-R32)</f>
        <v/>
      </c>
      <c r="U32">
        <f>IF(T32="","",IF(T32&gt;$B$4,IF(H32&gt;$B$4,"Linehaul over",IF(L32&gt;$B$4,"Fuel over",IF(N(O32)-N(N32)&gt;$B$4,"Detention over",IF(N(Q32)-N(P32)&gt;$B$4,"Accessorials over","Total over")))),IF(T32&lt;-$B$4,"Under-billed","OK")))</f>
        <v/>
      </c>
      <c r="V32" s="4" t="n"/>
      <c r="W32" s="4" t="n"/>
    </row>
    <row r="33">
      <c r="A33" s="4" t="n"/>
      <c r="B33" s="4" t="n"/>
      <c r="C33" s="4" t="n"/>
      <c r="D33" s="11" t="n"/>
      <c r="E33" s="4" t="n"/>
      <c r="F33" s="8">
        <f>IF(E33="","",IFERROR(VLOOKUP(E33,Rates!$A$5:$C$204,2,FALSE),""))</f>
        <v/>
      </c>
      <c r="G33" s="12" t="n"/>
      <c r="H33" s="8">
        <f>IF(OR(F33="",G33=""),"",G33-F33)</f>
        <v/>
      </c>
      <c r="I33" s="13" t="n"/>
      <c r="J33" s="8">
        <f>IF(F33="","",N(F33)*N(I33))</f>
        <v/>
      </c>
      <c r="K33" s="12" t="n"/>
      <c r="L33" s="8">
        <f>IF(J33="","",N(K33)-J33)</f>
        <v/>
      </c>
      <c r="M33" s="4" t="n"/>
      <c r="N33" s="8">
        <f>IF(M33="","",MAX(0,N(M33)-$B$5)*$B$6)</f>
        <v/>
      </c>
      <c r="O33" s="12" t="n"/>
      <c r="P33" s="12" t="n"/>
      <c r="Q33" s="12" t="n"/>
      <c r="R33" s="8">
        <f>IF(F33="","",N(F33)+N(J33)+N(N33)+N(P33))</f>
        <v/>
      </c>
      <c r="S33" s="12" t="n"/>
      <c r="T33" s="8">
        <f>IF(OR(R33="",S33=""),"",S33-R33)</f>
        <v/>
      </c>
      <c r="U33">
        <f>IF(T33="","",IF(T33&gt;$B$4,IF(H33&gt;$B$4,"Linehaul over",IF(L33&gt;$B$4,"Fuel over",IF(N(O33)-N(N33)&gt;$B$4,"Detention over",IF(N(Q33)-N(P33)&gt;$B$4,"Accessorials over","Total over")))),IF(T33&lt;-$B$4,"Under-billed","OK")))</f>
        <v/>
      </c>
      <c r="V33" s="4" t="n"/>
      <c r="W33" s="4" t="n"/>
    </row>
    <row r="34">
      <c r="A34" s="4" t="n"/>
      <c r="B34" s="4" t="n"/>
      <c r="C34" s="4" t="n"/>
      <c r="D34" s="11" t="n"/>
      <c r="E34" s="4" t="n"/>
      <c r="F34" s="8">
        <f>IF(E34="","",IFERROR(VLOOKUP(E34,Rates!$A$5:$C$204,2,FALSE),""))</f>
        <v/>
      </c>
      <c r="G34" s="12" t="n"/>
      <c r="H34" s="8">
        <f>IF(OR(F34="",G34=""),"",G34-F34)</f>
        <v/>
      </c>
      <c r="I34" s="13" t="n"/>
      <c r="J34" s="8">
        <f>IF(F34="","",N(F34)*N(I34))</f>
        <v/>
      </c>
      <c r="K34" s="12" t="n"/>
      <c r="L34" s="8">
        <f>IF(J34="","",N(K34)-J34)</f>
        <v/>
      </c>
      <c r="M34" s="4" t="n"/>
      <c r="N34" s="8">
        <f>IF(M34="","",MAX(0,N(M34)-$B$5)*$B$6)</f>
        <v/>
      </c>
      <c r="O34" s="12" t="n"/>
      <c r="P34" s="12" t="n"/>
      <c r="Q34" s="12" t="n"/>
      <c r="R34" s="8">
        <f>IF(F34="","",N(F34)+N(J34)+N(N34)+N(P34))</f>
        <v/>
      </c>
      <c r="S34" s="12" t="n"/>
      <c r="T34" s="8">
        <f>IF(OR(R34="",S34=""),"",S34-R34)</f>
        <v/>
      </c>
      <c r="U34">
        <f>IF(T34="","",IF(T34&gt;$B$4,IF(H34&gt;$B$4,"Linehaul over",IF(L34&gt;$B$4,"Fuel over",IF(N(O34)-N(N34)&gt;$B$4,"Detention over",IF(N(Q34)-N(P34)&gt;$B$4,"Accessorials over","Total over")))),IF(T34&lt;-$B$4,"Under-billed","OK")))</f>
        <v/>
      </c>
      <c r="V34" s="4" t="n"/>
      <c r="W34" s="4" t="n"/>
    </row>
    <row r="35">
      <c r="A35" s="4" t="n"/>
      <c r="B35" s="4" t="n"/>
      <c r="C35" s="4" t="n"/>
      <c r="D35" s="11" t="n"/>
      <c r="E35" s="4" t="n"/>
      <c r="F35" s="8">
        <f>IF(E35="","",IFERROR(VLOOKUP(E35,Rates!$A$5:$C$204,2,FALSE),""))</f>
        <v/>
      </c>
      <c r="G35" s="12" t="n"/>
      <c r="H35" s="8">
        <f>IF(OR(F35="",G35=""),"",G35-F35)</f>
        <v/>
      </c>
      <c r="I35" s="13" t="n"/>
      <c r="J35" s="8">
        <f>IF(F35="","",N(F35)*N(I35))</f>
        <v/>
      </c>
      <c r="K35" s="12" t="n"/>
      <c r="L35" s="8">
        <f>IF(J35="","",N(K35)-J35)</f>
        <v/>
      </c>
      <c r="M35" s="4" t="n"/>
      <c r="N35" s="8">
        <f>IF(M35="","",MAX(0,N(M35)-$B$5)*$B$6)</f>
        <v/>
      </c>
      <c r="O35" s="12" t="n"/>
      <c r="P35" s="12" t="n"/>
      <c r="Q35" s="12" t="n"/>
      <c r="R35" s="8">
        <f>IF(F35="","",N(F35)+N(J35)+N(N35)+N(P35))</f>
        <v/>
      </c>
      <c r="S35" s="12" t="n"/>
      <c r="T35" s="8">
        <f>IF(OR(R35="",S35=""),"",S35-R35)</f>
        <v/>
      </c>
      <c r="U35">
        <f>IF(T35="","",IF(T35&gt;$B$4,IF(H35&gt;$B$4,"Linehaul over",IF(L35&gt;$B$4,"Fuel over",IF(N(O35)-N(N35)&gt;$B$4,"Detention over",IF(N(Q35)-N(P35)&gt;$B$4,"Accessorials over","Total over")))),IF(T35&lt;-$B$4,"Under-billed","OK")))</f>
        <v/>
      </c>
      <c r="V35" s="4" t="n"/>
      <c r="W35" s="4" t="n"/>
    </row>
    <row r="36">
      <c r="A36" s="4" t="n"/>
      <c r="B36" s="4" t="n"/>
      <c r="C36" s="4" t="n"/>
      <c r="D36" s="11" t="n"/>
      <c r="E36" s="4" t="n"/>
      <c r="F36" s="8">
        <f>IF(E36="","",IFERROR(VLOOKUP(E36,Rates!$A$5:$C$204,2,FALSE),""))</f>
        <v/>
      </c>
      <c r="G36" s="12" t="n"/>
      <c r="H36" s="8">
        <f>IF(OR(F36="",G36=""),"",G36-F36)</f>
        <v/>
      </c>
      <c r="I36" s="13" t="n"/>
      <c r="J36" s="8">
        <f>IF(F36="","",N(F36)*N(I36))</f>
        <v/>
      </c>
      <c r="K36" s="12" t="n"/>
      <c r="L36" s="8">
        <f>IF(J36="","",N(K36)-J36)</f>
        <v/>
      </c>
      <c r="M36" s="4" t="n"/>
      <c r="N36" s="8">
        <f>IF(M36="","",MAX(0,N(M36)-$B$5)*$B$6)</f>
        <v/>
      </c>
      <c r="O36" s="12" t="n"/>
      <c r="P36" s="12" t="n"/>
      <c r="Q36" s="12" t="n"/>
      <c r="R36" s="8">
        <f>IF(F36="","",N(F36)+N(J36)+N(N36)+N(P36))</f>
        <v/>
      </c>
      <c r="S36" s="12" t="n"/>
      <c r="T36" s="8">
        <f>IF(OR(R36="",S36=""),"",S36-R36)</f>
        <v/>
      </c>
      <c r="U36">
        <f>IF(T36="","",IF(T36&gt;$B$4,IF(H36&gt;$B$4,"Linehaul over",IF(L36&gt;$B$4,"Fuel over",IF(N(O36)-N(N36)&gt;$B$4,"Detention over",IF(N(Q36)-N(P36)&gt;$B$4,"Accessorials over","Total over")))),IF(T36&lt;-$B$4,"Under-billed","OK")))</f>
        <v/>
      </c>
      <c r="V36" s="4" t="n"/>
      <c r="W36" s="4" t="n"/>
    </row>
    <row r="37">
      <c r="A37" s="4" t="n"/>
      <c r="B37" s="4" t="n"/>
      <c r="C37" s="4" t="n"/>
      <c r="D37" s="11" t="n"/>
      <c r="E37" s="4" t="n"/>
      <c r="F37" s="8">
        <f>IF(E37="","",IFERROR(VLOOKUP(E37,Rates!$A$5:$C$204,2,FALSE),""))</f>
        <v/>
      </c>
      <c r="G37" s="12" t="n"/>
      <c r="H37" s="8">
        <f>IF(OR(F37="",G37=""),"",G37-F37)</f>
        <v/>
      </c>
      <c r="I37" s="13" t="n"/>
      <c r="J37" s="8">
        <f>IF(F37="","",N(F37)*N(I37))</f>
        <v/>
      </c>
      <c r="K37" s="12" t="n"/>
      <c r="L37" s="8">
        <f>IF(J37="","",N(K37)-J37)</f>
        <v/>
      </c>
      <c r="M37" s="4" t="n"/>
      <c r="N37" s="8">
        <f>IF(M37="","",MAX(0,N(M37)-$B$5)*$B$6)</f>
        <v/>
      </c>
      <c r="O37" s="12" t="n"/>
      <c r="P37" s="12" t="n"/>
      <c r="Q37" s="12" t="n"/>
      <c r="R37" s="8">
        <f>IF(F37="","",N(F37)+N(J37)+N(N37)+N(P37))</f>
        <v/>
      </c>
      <c r="S37" s="12" t="n"/>
      <c r="T37" s="8">
        <f>IF(OR(R37="",S37=""),"",S37-R37)</f>
        <v/>
      </c>
      <c r="U37">
        <f>IF(T37="","",IF(T37&gt;$B$4,IF(H37&gt;$B$4,"Linehaul over",IF(L37&gt;$B$4,"Fuel over",IF(N(O37)-N(N37)&gt;$B$4,"Detention over",IF(N(Q37)-N(P37)&gt;$B$4,"Accessorials over","Total over")))),IF(T37&lt;-$B$4,"Under-billed","OK")))</f>
        <v/>
      </c>
      <c r="V37" s="4" t="n"/>
      <c r="W37" s="4" t="n"/>
    </row>
    <row r="38">
      <c r="A38" s="4" t="n"/>
      <c r="B38" s="4" t="n"/>
      <c r="C38" s="4" t="n"/>
      <c r="D38" s="11" t="n"/>
      <c r="E38" s="4" t="n"/>
      <c r="F38" s="8">
        <f>IF(E38="","",IFERROR(VLOOKUP(E38,Rates!$A$5:$C$204,2,FALSE),""))</f>
        <v/>
      </c>
      <c r="G38" s="12" t="n"/>
      <c r="H38" s="8">
        <f>IF(OR(F38="",G38=""),"",G38-F38)</f>
        <v/>
      </c>
      <c r="I38" s="13" t="n"/>
      <c r="J38" s="8">
        <f>IF(F38="","",N(F38)*N(I38))</f>
        <v/>
      </c>
      <c r="K38" s="12" t="n"/>
      <c r="L38" s="8">
        <f>IF(J38="","",N(K38)-J38)</f>
        <v/>
      </c>
      <c r="M38" s="4" t="n"/>
      <c r="N38" s="8">
        <f>IF(M38="","",MAX(0,N(M38)-$B$5)*$B$6)</f>
        <v/>
      </c>
      <c r="O38" s="12" t="n"/>
      <c r="P38" s="12" t="n"/>
      <c r="Q38" s="12" t="n"/>
      <c r="R38" s="8">
        <f>IF(F38="","",N(F38)+N(J38)+N(N38)+N(P38))</f>
        <v/>
      </c>
      <c r="S38" s="12" t="n"/>
      <c r="T38" s="8">
        <f>IF(OR(R38="",S38=""),"",S38-R38)</f>
        <v/>
      </c>
      <c r="U38">
        <f>IF(T38="","",IF(T38&gt;$B$4,IF(H38&gt;$B$4,"Linehaul over",IF(L38&gt;$B$4,"Fuel over",IF(N(O38)-N(N38)&gt;$B$4,"Detention over",IF(N(Q38)-N(P38)&gt;$B$4,"Accessorials over","Total over")))),IF(T38&lt;-$B$4,"Under-billed","OK")))</f>
        <v/>
      </c>
      <c r="V38" s="4" t="n"/>
      <c r="W38" s="4" t="n"/>
    </row>
    <row r="39">
      <c r="A39" s="4" t="n"/>
      <c r="B39" s="4" t="n"/>
      <c r="C39" s="4" t="n"/>
      <c r="D39" s="11" t="n"/>
      <c r="E39" s="4" t="n"/>
      <c r="F39" s="8">
        <f>IF(E39="","",IFERROR(VLOOKUP(E39,Rates!$A$5:$C$204,2,FALSE),""))</f>
        <v/>
      </c>
      <c r="G39" s="12" t="n"/>
      <c r="H39" s="8">
        <f>IF(OR(F39="",G39=""),"",G39-F39)</f>
        <v/>
      </c>
      <c r="I39" s="13" t="n"/>
      <c r="J39" s="8">
        <f>IF(F39="","",N(F39)*N(I39))</f>
        <v/>
      </c>
      <c r="K39" s="12" t="n"/>
      <c r="L39" s="8">
        <f>IF(J39="","",N(K39)-J39)</f>
        <v/>
      </c>
      <c r="M39" s="4" t="n"/>
      <c r="N39" s="8">
        <f>IF(M39="","",MAX(0,N(M39)-$B$5)*$B$6)</f>
        <v/>
      </c>
      <c r="O39" s="12" t="n"/>
      <c r="P39" s="12" t="n"/>
      <c r="Q39" s="12" t="n"/>
      <c r="R39" s="8">
        <f>IF(F39="","",N(F39)+N(J39)+N(N39)+N(P39))</f>
        <v/>
      </c>
      <c r="S39" s="12" t="n"/>
      <c r="T39" s="8">
        <f>IF(OR(R39="",S39=""),"",S39-R39)</f>
        <v/>
      </c>
      <c r="U39">
        <f>IF(T39="","",IF(T39&gt;$B$4,IF(H39&gt;$B$4,"Linehaul over",IF(L39&gt;$B$4,"Fuel over",IF(N(O39)-N(N39)&gt;$B$4,"Detention over",IF(N(Q39)-N(P39)&gt;$B$4,"Accessorials over","Total over")))),IF(T39&lt;-$B$4,"Under-billed","OK")))</f>
        <v/>
      </c>
      <c r="V39" s="4" t="n"/>
      <c r="W39" s="4" t="n"/>
    </row>
    <row r="40">
      <c r="A40" s="4" t="n"/>
      <c r="B40" s="4" t="n"/>
      <c r="C40" s="4" t="n"/>
      <c r="D40" s="11" t="n"/>
      <c r="E40" s="4" t="n"/>
      <c r="F40" s="8">
        <f>IF(E40="","",IFERROR(VLOOKUP(E40,Rates!$A$5:$C$204,2,FALSE),""))</f>
        <v/>
      </c>
      <c r="G40" s="12" t="n"/>
      <c r="H40" s="8">
        <f>IF(OR(F40="",G40=""),"",G40-F40)</f>
        <v/>
      </c>
      <c r="I40" s="13" t="n"/>
      <c r="J40" s="8">
        <f>IF(F40="","",N(F40)*N(I40))</f>
        <v/>
      </c>
      <c r="K40" s="12" t="n"/>
      <c r="L40" s="8">
        <f>IF(J40="","",N(K40)-J40)</f>
        <v/>
      </c>
      <c r="M40" s="4" t="n"/>
      <c r="N40" s="8">
        <f>IF(M40="","",MAX(0,N(M40)-$B$5)*$B$6)</f>
        <v/>
      </c>
      <c r="O40" s="12" t="n"/>
      <c r="P40" s="12" t="n"/>
      <c r="Q40" s="12" t="n"/>
      <c r="R40" s="8">
        <f>IF(F40="","",N(F40)+N(J40)+N(N40)+N(P40))</f>
        <v/>
      </c>
      <c r="S40" s="12" t="n"/>
      <c r="T40" s="8">
        <f>IF(OR(R40="",S40=""),"",S40-R40)</f>
        <v/>
      </c>
      <c r="U40">
        <f>IF(T40="","",IF(T40&gt;$B$4,IF(H40&gt;$B$4,"Linehaul over",IF(L40&gt;$B$4,"Fuel over",IF(N(O40)-N(N40)&gt;$B$4,"Detention over",IF(N(Q40)-N(P40)&gt;$B$4,"Accessorials over","Total over")))),IF(T40&lt;-$B$4,"Under-billed","OK")))</f>
        <v/>
      </c>
      <c r="V40" s="4" t="n"/>
      <c r="W40" s="4" t="n"/>
    </row>
    <row r="41">
      <c r="A41" s="4" t="n"/>
      <c r="B41" s="4" t="n"/>
      <c r="C41" s="4" t="n"/>
      <c r="D41" s="11" t="n"/>
      <c r="E41" s="4" t="n"/>
      <c r="F41" s="8">
        <f>IF(E41="","",IFERROR(VLOOKUP(E41,Rates!$A$5:$C$204,2,FALSE),""))</f>
        <v/>
      </c>
      <c r="G41" s="12" t="n"/>
      <c r="H41" s="8">
        <f>IF(OR(F41="",G41=""),"",G41-F41)</f>
        <v/>
      </c>
      <c r="I41" s="13" t="n"/>
      <c r="J41" s="8">
        <f>IF(F41="","",N(F41)*N(I41))</f>
        <v/>
      </c>
      <c r="K41" s="12" t="n"/>
      <c r="L41" s="8">
        <f>IF(J41="","",N(K41)-J41)</f>
        <v/>
      </c>
      <c r="M41" s="4" t="n"/>
      <c r="N41" s="8">
        <f>IF(M41="","",MAX(0,N(M41)-$B$5)*$B$6)</f>
        <v/>
      </c>
      <c r="O41" s="12" t="n"/>
      <c r="P41" s="12" t="n"/>
      <c r="Q41" s="12" t="n"/>
      <c r="R41" s="8">
        <f>IF(F41="","",N(F41)+N(J41)+N(N41)+N(P41))</f>
        <v/>
      </c>
      <c r="S41" s="12" t="n"/>
      <c r="T41" s="8">
        <f>IF(OR(R41="",S41=""),"",S41-R41)</f>
        <v/>
      </c>
      <c r="U41">
        <f>IF(T41="","",IF(T41&gt;$B$4,IF(H41&gt;$B$4,"Linehaul over",IF(L41&gt;$B$4,"Fuel over",IF(N(O41)-N(N41)&gt;$B$4,"Detention over",IF(N(Q41)-N(P41)&gt;$B$4,"Accessorials over","Total over")))),IF(T41&lt;-$B$4,"Under-billed","OK")))</f>
        <v/>
      </c>
      <c r="V41" s="4" t="n"/>
      <c r="W41" s="4" t="n"/>
    </row>
    <row r="42">
      <c r="A42" s="4" t="n"/>
      <c r="B42" s="4" t="n"/>
      <c r="C42" s="4" t="n"/>
      <c r="D42" s="11" t="n"/>
      <c r="E42" s="4" t="n"/>
      <c r="F42" s="8">
        <f>IF(E42="","",IFERROR(VLOOKUP(E42,Rates!$A$5:$C$204,2,FALSE),""))</f>
        <v/>
      </c>
      <c r="G42" s="12" t="n"/>
      <c r="H42" s="8">
        <f>IF(OR(F42="",G42=""),"",G42-F42)</f>
        <v/>
      </c>
      <c r="I42" s="13" t="n"/>
      <c r="J42" s="8">
        <f>IF(F42="","",N(F42)*N(I42))</f>
        <v/>
      </c>
      <c r="K42" s="12" t="n"/>
      <c r="L42" s="8">
        <f>IF(J42="","",N(K42)-J42)</f>
        <v/>
      </c>
      <c r="M42" s="4" t="n"/>
      <c r="N42" s="8">
        <f>IF(M42="","",MAX(0,N(M42)-$B$5)*$B$6)</f>
        <v/>
      </c>
      <c r="O42" s="12" t="n"/>
      <c r="P42" s="12" t="n"/>
      <c r="Q42" s="12" t="n"/>
      <c r="R42" s="8">
        <f>IF(F42="","",N(F42)+N(J42)+N(N42)+N(P42))</f>
        <v/>
      </c>
      <c r="S42" s="12" t="n"/>
      <c r="T42" s="8">
        <f>IF(OR(R42="",S42=""),"",S42-R42)</f>
        <v/>
      </c>
      <c r="U42">
        <f>IF(T42="","",IF(T42&gt;$B$4,IF(H42&gt;$B$4,"Linehaul over",IF(L42&gt;$B$4,"Fuel over",IF(N(O42)-N(N42)&gt;$B$4,"Detention over",IF(N(Q42)-N(P42)&gt;$B$4,"Accessorials over","Total over")))),IF(T42&lt;-$B$4,"Under-billed","OK")))</f>
        <v/>
      </c>
      <c r="V42" s="4" t="n"/>
      <c r="W42" s="4" t="n"/>
    </row>
    <row r="43">
      <c r="A43" s="4" t="n"/>
      <c r="B43" s="4" t="n"/>
      <c r="C43" s="4" t="n"/>
      <c r="D43" s="11" t="n"/>
      <c r="E43" s="4" t="n"/>
      <c r="F43" s="8">
        <f>IF(E43="","",IFERROR(VLOOKUP(E43,Rates!$A$5:$C$204,2,FALSE),""))</f>
        <v/>
      </c>
      <c r="G43" s="12" t="n"/>
      <c r="H43" s="8">
        <f>IF(OR(F43="",G43=""),"",G43-F43)</f>
        <v/>
      </c>
      <c r="I43" s="13" t="n"/>
      <c r="J43" s="8">
        <f>IF(F43="","",N(F43)*N(I43))</f>
        <v/>
      </c>
      <c r="K43" s="12" t="n"/>
      <c r="L43" s="8">
        <f>IF(J43="","",N(K43)-J43)</f>
        <v/>
      </c>
      <c r="M43" s="4" t="n"/>
      <c r="N43" s="8">
        <f>IF(M43="","",MAX(0,N(M43)-$B$5)*$B$6)</f>
        <v/>
      </c>
      <c r="O43" s="12" t="n"/>
      <c r="P43" s="12" t="n"/>
      <c r="Q43" s="12" t="n"/>
      <c r="R43" s="8">
        <f>IF(F43="","",N(F43)+N(J43)+N(N43)+N(P43))</f>
        <v/>
      </c>
      <c r="S43" s="12" t="n"/>
      <c r="T43" s="8">
        <f>IF(OR(R43="",S43=""),"",S43-R43)</f>
        <v/>
      </c>
      <c r="U43">
        <f>IF(T43="","",IF(T43&gt;$B$4,IF(H43&gt;$B$4,"Linehaul over",IF(L43&gt;$B$4,"Fuel over",IF(N(O43)-N(N43)&gt;$B$4,"Detention over",IF(N(Q43)-N(P43)&gt;$B$4,"Accessorials over","Total over")))),IF(T43&lt;-$B$4,"Under-billed","OK")))</f>
        <v/>
      </c>
      <c r="V43" s="4" t="n"/>
      <c r="W43" s="4" t="n"/>
    </row>
    <row r="44">
      <c r="A44" s="4" t="n"/>
      <c r="B44" s="4" t="n"/>
      <c r="C44" s="4" t="n"/>
      <c r="D44" s="11" t="n"/>
      <c r="E44" s="4" t="n"/>
      <c r="F44" s="8">
        <f>IF(E44="","",IFERROR(VLOOKUP(E44,Rates!$A$5:$C$204,2,FALSE),""))</f>
        <v/>
      </c>
      <c r="G44" s="12" t="n"/>
      <c r="H44" s="8">
        <f>IF(OR(F44="",G44=""),"",G44-F44)</f>
        <v/>
      </c>
      <c r="I44" s="13" t="n"/>
      <c r="J44" s="8">
        <f>IF(F44="","",N(F44)*N(I44))</f>
        <v/>
      </c>
      <c r="K44" s="12" t="n"/>
      <c r="L44" s="8">
        <f>IF(J44="","",N(K44)-J44)</f>
        <v/>
      </c>
      <c r="M44" s="4" t="n"/>
      <c r="N44" s="8">
        <f>IF(M44="","",MAX(0,N(M44)-$B$5)*$B$6)</f>
        <v/>
      </c>
      <c r="O44" s="12" t="n"/>
      <c r="P44" s="12" t="n"/>
      <c r="Q44" s="12" t="n"/>
      <c r="R44" s="8">
        <f>IF(F44="","",N(F44)+N(J44)+N(N44)+N(P44))</f>
        <v/>
      </c>
      <c r="S44" s="12" t="n"/>
      <c r="T44" s="8">
        <f>IF(OR(R44="",S44=""),"",S44-R44)</f>
        <v/>
      </c>
      <c r="U44">
        <f>IF(T44="","",IF(T44&gt;$B$4,IF(H44&gt;$B$4,"Linehaul over",IF(L44&gt;$B$4,"Fuel over",IF(N(O44)-N(N44)&gt;$B$4,"Detention over",IF(N(Q44)-N(P44)&gt;$B$4,"Accessorials over","Total over")))),IF(T44&lt;-$B$4,"Under-billed","OK")))</f>
        <v/>
      </c>
      <c r="V44" s="4" t="n"/>
      <c r="W44" s="4" t="n"/>
    </row>
    <row r="45">
      <c r="A45" s="4" t="n"/>
      <c r="B45" s="4" t="n"/>
      <c r="C45" s="4" t="n"/>
      <c r="D45" s="11" t="n"/>
      <c r="E45" s="4" t="n"/>
      <c r="F45" s="8">
        <f>IF(E45="","",IFERROR(VLOOKUP(E45,Rates!$A$5:$C$204,2,FALSE),""))</f>
        <v/>
      </c>
      <c r="G45" s="12" t="n"/>
      <c r="H45" s="8">
        <f>IF(OR(F45="",G45=""),"",G45-F45)</f>
        <v/>
      </c>
      <c r="I45" s="13" t="n"/>
      <c r="J45" s="8">
        <f>IF(F45="","",N(F45)*N(I45))</f>
        <v/>
      </c>
      <c r="K45" s="12" t="n"/>
      <c r="L45" s="8">
        <f>IF(J45="","",N(K45)-J45)</f>
        <v/>
      </c>
      <c r="M45" s="4" t="n"/>
      <c r="N45" s="8">
        <f>IF(M45="","",MAX(0,N(M45)-$B$5)*$B$6)</f>
        <v/>
      </c>
      <c r="O45" s="12" t="n"/>
      <c r="P45" s="12" t="n"/>
      <c r="Q45" s="12" t="n"/>
      <c r="R45" s="8">
        <f>IF(F45="","",N(F45)+N(J45)+N(N45)+N(P45))</f>
        <v/>
      </c>
      <c r="S45" s="12" t="n"/>
      <c r="T45" s="8">
        <f>IF(OR(R45="",S45=""),"",S45-R45)</f>
        <v/>
      </c>
      <c r="U45">
        <f>IF(T45="","",IF(T45&gt;$B$4,IF(H45&gt;$B$4,"Linehaul over",IF(L45&gt;$B$4,"Fuel over",IF(N(O45)-N(N45)&gt;$B$4,"Detention over",IF(N(Q45)-N(P45)&gt;$B$4,"Accessorials over","Total over")))),IF(T45&lt;-$B$4,"Under-billed","OK")))</f>
        <v/>
      </c>
      <c r="V45" s="4" t="n"/>
      <c r="W45" s="4" t="n"/>
    </row>
    <row r="46">
      <c r="A46" s="4" t="n"/>
      <c r="B46" s="4" t="n"/>
      <c r="C46" s="4" t="n"/>
      <c r="D46" s="11" t="n"/>
      <c r="E46" s="4" t="n"/>
      <c r="F46" s="8">
        <f>IF(E46="","",IFERROR(VLOOKUP(E46,Rates!$A$5:$C$204,2,FALSE),""))</f>
        <v/>
      </c>
      <c r="G46" s="12" t="n"/>
      <c r="H46" s="8">
        <f>IF(OR(F46="",G46=""),"",G46-F46)</f>
        <v/>
      </c>
      <c r="I46" s="13" t="n"/>
      <c r="J46" s="8">
        <f>IF(F46="","",N(F46)*N(I46))</f>
        <v/>
      </c>
      <c r="K46" s="12" t="n"/>
      <c r="L46" s="8">
        <f>IF(J46="","",N(K46)-J46)</f>
        <v/>
      </c>
      <c r="M46" s="4" t="n"/>
      <c r="N46" s="8">
        <f>IF(M46="","",MAX(0,N(M46)-$B$5)*$B$6)</f>
        <v/>
      </c>
      <c r="O46" s="12" t="n"/>
      <c r="P46" s="12" t="n"/>
      <c r="Q46" s="12" t="n"/>
      <c r="R46" s="8">
        <f>IF(F46="","",N(F46)+N(J46)+N(N46)+N(P46))</f>
        <v/>
      </c>
      <c r="S46" s="12" t="n"/>
      <c r="T46" s="8">
        <f>IF(OR(R46="",S46=""),"",S46-R46)</f>
        <v/>
      </c>
      <c r="U46">
        <f>IF(T46="","",IF(T46&gt;$B$4,IF(H46&gt;$B$4,"Linehaul over",IF(L46&gt;$B$4,"Fuel over",IF(N(O46)-N(N46)&gt;$B$4,"Detention over",IF(N(Q46)-N(P46)&gt;$B$4,"Accessorials over","Total over")))),IF(T46&lt;-$B$4,"Under-billed","OK")))</f>
        <v/>
      </c>
      <c r="V46" s="4" t="n"/>
      <c r="W46" s="4" t="n"/>
    </row>
    <row r="47">
      <c r="A47" s="4" t="n"/>
      <c r="B47" s="4" t="n"/>
      <c r="C47" s="4" t="n"/>
      <c r="D47" s="11" t="n"/>
      <c r="E47" s="4" t="n"/>
      <c r="F47" s="8">
        <f>IF(E47="","",IFERROR(VLOOKUP(E47,Rates!$A$5:$C$204,2,FALSE),""))</f>
        <v/>
      </c>
      <c r="G47" s="12" t="n"/>
      <c r="H47" s="8">
        <f>IF(OR(F47="",G47=""),"",G47-F47)</f>
        <v/>
      </c>
      <c r="I47" s="13" t="n"/>
      <c r="J47" s="8">
        <f>IF(F47="","",N(F47)*N(I47))</f>
        <v/>
      </c>
      <c r="K47" s="12" t="n"/>
      <c r="L47" s="8">
        <f>IF(J47="","",N(K47)-J47)</f>
        <v/>
      </c>
      <c r="M47" s="4" t="n"/>
      <c r="N47" s="8">
        <f>IF(M47="","",MAX(0,N(M47)-$B$5)*$B$6)</f>
        <v/>
      </c>
      <c r="O47" s="12" t="n"/>
      <c r="P47" s="12" t="n"/>
      <c r="Q47" s="12" t="n"/>
      <c r="R47" s="8">
        <f>IF(F47="","",N(F47)+N(J47)+N(N47)+N(P47))</f>
        <v/>
      </c>
      <c r="S47" s="12" t="n"/>
      <c r="T47" s="8">
        <f>IF(OR(R47="",S47=""),"",S47-R47)</f>
        <v/>
      </c>
      <c r="U47">
        <f>IF(T47="","",IF(T47&gt;$B$4,IF(H47&gt;$B$4,"Linehaul over",IF(L47&gt;$B$4,"Fuel over",IF(N(O47)-N(N47)&gt;$B$4,"Detention over",IF(N(Q47)-N(P47)&gt;$B$4,"Accessorials over","Total over")))),IF(T47&lt;-$B$4,"Under-billed","OK")))</f>
        <v/>
      </c>
      <c r="V47" s="4" t="n"/>
      <c r="W47" s="4" t="n"/>
    </row>
    <row r="48">
      <c r="A48" s="4" t="n"/>
      <c r="B48" s="4" t="n"/>
      <c r="C48" s="4" t="n"/>
      <c r="D48" s="11" t="n"/>
      <c r="E48" s="4" t="n"/>
      <c r="F48" s="8">
        <f>IF(E48="","",IFERROR(VLOOKUP(E48,Rates!$A$5:$C$204,2,FALSE),""))</f>
        <v/>
      </c>
      <c r="G48" s="12" t="n"/>
      <c r="H48" s="8">
        <f>IF(OR(F48="",G48=""),"",G48-F48)</f>
        <v/>
      </c>
      <c r="I48" s="13" t="n"/>
      <c r="J48" s="8">
        <f>IF(F48="","",N(F48)*N(I48))</f>
        <v/>
      </c>
      <c r="K48" s="12" t="n"/>
      <c r="L48" s="8">
        <f>IF(J48="","",N(K48)-J48)</f>
        <v/>
      </c>
      <c r="M48" s="4" t="n"/>
      <c r="N48" s="8">
        <f>IF(M48="","",MAX(0,N(M48)-$B$5)*$B$6)</f>
        <v/>
      </c>
      <c r="O48" s="12" t="n"/>
      <c r="P48" s="12" t="n"/>
      <c r="Q48" s="12" t="n"/>
      <c r="R48" s="8">
        <f>IF(F48="","",N(F48)+N(J48)+N(N48)+N(P48))</f>
        <v/>
      </c>
      <c r="S48" s="12" t="n"/>
      <c r="T48" s="8">
        <f>IF(OR(R48="",S48=""),"",S48-R48)</f>
        <v/>
      </c>
      <c r="U48">
        <f>IF(T48="","",IF(T48&gt;$B$4,IF(H48&gt;$B$4,"Linehaul over",IF(L48&gt;$B$4,"Fuel over",IF(N(O48)-N(N48)&gt;$B$4,"Detention over",IF(N(Q48)-N(P48)&gt;$B$4,"Accessorials over","Total over")))),IF(T48&lt;-$B$4,"Under-billed","OK")))</f>
        <v/>
      </c>
      <c r="V48" s="4" t="n"/>
      <c r="W48" s="4" t="n"/>
    </row>
    <row r="49">
      <c r="A49" s="4" t="n"/>
      <c r="B49" s="4" t="n"/>
      <c r="C49" s="4" t="n"/>
      <c r="D49" s="11" t="n"/>
      <c r="E49" s="4" t="n"/>
      <c r="F49" s="8">
        <f>IF(E49="","",IFERROR(VLOOKUP(E49,Rates!$A$5:$C$204,2,FALSE),""))</f>
        <v/>
      </c>
      <c r="G49" s="12" t="n"/>
      <c r="H49" s="8">
        <f>IF(OR(F49="",G49=""),"",G49-F49)</f>
        <v/>
      </c>
      <c r="I49" s="13" t="n"/>
      <c r="J49" s="8">
        <f>IF(F49="","",N(F49)*N(I49))</f>
        <v/>
      </c>
      <c r="K49" s="12" t="n"/>
      <c r="L49" s="8">
        <f>IF(J49="","",N(K49)-J49)</f>
        <v/>
      </c>
      <c r="M49" s="4" t="n"/>
      <c r="N49" s="8">
        <f>IF(M49="","",MAX(0,N(M49)-$B$5)*$B$6)</f>
        <v/>
      </c>
      <c r="O49" s="12" t="n"/>
      <c r="P49" s="12" t="n"/>
      <c r="Q49" s="12" t="n"/>
      <c r="R49" s="8">
        <f>IF(F49="","",N(F49)+N(J49)+N(N49)+N(P49))</f>
        <v/>
      </c>
      <c r="S49" s="12" t="n"/>
      <c r="T49" s="8">
        <f>IF(OR(R49="",S49=""),"",S49-R49)</f>
        <v/>
      </c>
      <c r="U49">
        <f>IF(T49="","",IF(T49&gt;$B$4,IF(H49&gt;$B$4,"Linehaul over",IF(L49&gt;$B$4,"Fuel over",IF(N(O49)-N(N49)&gt;$B$4,"Detention over",IF(N(Q49)-N(P49)&gt;$B$4,"Accessorials over","Total over")))),IF(T49&lt;-$B$4,"Under-billed","OK")))</f>
        <v/>
      </c>
      <c r="V49" s="4" t="n"/>
      <c r="W49" s="4" t="n"/>
    </row>
    <row r="50">
      <c r="A50" s="4" t="n"/>
      <c r="B50" s="4" t="n"/>
      <c r="C50" s="4" t="n"/>
      <c r="D50" s="11" t="n"/>
      <c r="E50" s="4" t="n"/>
      <c r="F50" s="8">
        <f>IF(E50="","",IFERROR(VLOOKUP(E50,Rates!$A$5:$C$204,2,FALSE),""))</f>
        <v/>
      </c>
      <c r="G50" s="12" t="n"/>
      <c r="H50" s="8">
        <f>IF(OR(F50="",G50=""),"",G50-F50)</f>
        <v/>
      </c>
      <c r="I50" s="13" t="n"/>
      <c r="J50" s="8">
        <f>IF(F50="","",N(F50)*N(I50))</f>
        <v/>
      </c>
      <c r="K50" s="12" t="n"/>
      <c r="L50" s="8">
        <f>IF(J50="","",N(K50)-J50)</f>
        <v/>
      </c>
      <c r="M50" s="4" t="n"/>
      <c r="N50" s="8">
        <f>IF(M50="","",MAX(0,N(M50)-$B$5)*$B$6)</f>
        <v/>
      </c>
      <c r="O50" s="12" t="n"/>
      <c r="P50" s="12" t="n"/>
      <c r="Q50" s="12" t="n"/>
      <c r="R50" s="8">
        <f>IF(F50="","",N(F50)+N(J50)+N(N50)+N(P50))</f>
        <v/>
      </c>
      <c r="S50" s="12" t="n"/>
      <c r="T50" s="8">
        <f>IF(OR(R50="",S50=""),"",S50-R50)</f>
        <v/>
      </c>
      <c r="U50">
        <f>IF(T50="","",IF(T50&gt;$B$4,IF(H50&gt;$B$4,"Linehaul over",IF(L50&gt;$B$4,"Fuel over",IF(N(O50)-N(N50)&gt;$B$4,"Detention over",IF(N(Q50)-N(P50)&gt;$B$4,"Accessorials over","Total over")))),IF(T50&lt;-$B$4,"Under-billed","OK")))</f>
        <v/>
      </c>
      <c r="V50" s="4" t="n"/>
      <c r="W50" s="4" t="n"/>
    </row>
    <row r="51">
      <c r="A51" s="4" t="n"/>
      <c r="B51" s="4" t="n"/>
      <c r="C51" s="4" t="n"/>
      <c r="D51" s="11" t="n"/>
      <c r="E51" s="4" t="n"/>
      <c r="F51" s="8">
        <f>IF(E51="","",IFERROR(VLOOKUP(E51,Rates!$A$5:$C$204,2,FALSE),""))</f>
        <v/>
      </c>
      <c r="G51" s="12" t="n"/>
      <c r="H51" s="8">
        <f>IF(OR(F51="",G51=""),"",G51-F51)</f>
        <v/>
      </c>
      <c r="I51" s="13" t="n"/>
      <c r="J51" s="8">
        <f>IF(F51="","",N(F51)*N(I51))</f>
        <v/>
      </c>
      <c r="K51" s="12" t="n"/>
      <c r="L51" s="8">
        <f>IF(J51="","",N(K51)-J51)</f>
        <v/>
      </c>
      <c r="M51" s="4" t="n"/>
      <c r="N51" s="8">
        <f>IF(M51="","",MAX(0,N(M51)-$B$5)*$B$6)</f>
        <v/>
      </c>
      <c r="O51" s="12" t="n"/>
      <c r="P51" s="12" t="n"/>
      <c r="Q51" s="12" t="n"/>
      <c r="R51" s="8">
        <f>IF(F51="","",N(F51)+N(J51)+N(N51)+N(P51))</f>
        <v/>
      </c>
      <c r="S51" s="12" t="n"/>
      <c r="T51" s="8">
        <f>IF(OR(R51="",S51=""),"",S51-R51)</f>
        <v/>
      </c>
      <c r="U51">
        <f>IF(T51="","",IF(T51&gt;$B$4,IF(H51&gt;$B$4,"Linehaul over",IF(L51&gt;$B$4,"Fuel over",IF(N(O51)-N(N51)&gt;$B$4,"Detention over",IF(N(Q51)-N(P51)&gt;$B$4,"Accessorials over","Total over")))),IF(T51&lt;-$B$4,"Under-billed","OK")))</f>
        <v/>
      </c>
      <c r="V51" s="4" t="n"/>
      <c r="W51" s="4" t="n"/>
    </row>
    <row r="52">
      <c r="A52" s="4" t="n"/>
      <c r="B52" s="4" t="n"/>
      <c r="C52" s="4" t="n"/>
      <c r="D52" s="11" t="n"/>
      <c r="E52" s="4" t="n"/>
      <c r="F52" s="8">
        <f>IF(E52="","",IFERROR(VLOOKUP(E52,Rates!$A$5:$C$204,2,FALSE),""))</f>
        <v/>
      </c>
      <c r="G52" s="12" t="n"/>
      <c r="H52" s="8">
        <f>IF(OR(F52="",G52=""),"",G52-F52)</f>
        <v/>
      </c>
      <c r="I52" s="13" t="n"/>
      <c r="J52" s="8">
        <f>IF(F52="","",N(F52)*N(I52))</f>
        <v/>
      </c>
      <c r="K52" s="12" t="n"/>
      <c r="L52" s="8">
        <f>IF(J52="","",N(K52)-J52)</f>
        <v/>
      </c>
      <c r="M52" s="4" t="n"/>
      <c r="N52" s="8">
        <f>IF(M52="","",MAX(0,N(M52)-$B$5)*$B$6)</f>
        <v/>
      </c>
      <c r="O52" s="12" t="n"/>
      <c r="P52" s="12" t="n"/>
      <c r="Q52" s="12" t="n"/>
      <c r="R52" s="8">
        <f>IF(F52="","",N(F52)+N(J52)+N(N52)+N(P52))</f>
        <v/>
      </c>
      <c r="S52" s="12" t="n"/>
      <c r="T52" s="8">
        <f>IF(OR(R52="",S52=""),"",S52-R52)</f>
        <v/>
      </c>
      <c r="U52">
        <f>IF(T52="","",IF(T52&gt;$B$4,IF(H52&gt;$B$4,"Linehaul over",IF(L52&gt;$B$4,"Fuel over",IF(N(O52)-N(N52)&gt;$B$4,"Detention over",IF(N(Q52)-N(P52)&gt;$B$4,"Accessorials over","Total over")))),IF(T52&lt;-$B$4,"Under-billed","OK")))</f>
        <v/>
      </c>
      <c r="V52" s="4" t="n"/>
      <c r="W52" s="4" t="n"/>
    </row>
    <row r="53">
      <c r="A53" s="4" t="n"/>
      <c r="B53" s="4" t="n"/>
      <c r="C53" s="4" t="n"/>
      <c r="D53" s="11" t="n"/>
      <c r="E53" s="4" t="n"/>
      <c r="F53" s="8">
        <f>IF(E53="","",IFERROR(VLOOKUP(E53,Rates!$A$5:$C$204,2,FALSE),""))</f>
        <v/>
      </c>
      <c r="G53" s="12" t="n"/>
      <c r="H53" s="8">
        <f>IF(OR(F53="",G53=""),"",G53-F53)</f>
        <v/>
      </c>
      <c r="I53" s="13" t="n"/>
      <c r="J53" s="8">
        <f>IF(F53="","",N(F53)*N(I53))</f>
        <v/>
      </c>
      <c r="K53" s="12" t="n"/>
      <c r="L53" s="8">
        <f>IF(J53="","",N(K53)-J53)</f>
        <v/>
      </c>
      <c r="M53" s="4" t="n"/>
      <c r="N53" s="8">
        <f>IF(M53="","",MAX(0,N(M53)-$B$5)*$B$6)</f>
        <v/>
      </c>
      <c r="O53" s="12" t="n"/>
      <c r="P53" s="12" t="n"/>
      <c r="Q53" s="12" t="n"/>
      <c r="R53" s="8">
        <f>IF(F53="","",N(F53)+N(J53)+N(N53)+N(P53))</f>
        <v/>
      </c>
      <c r="S53" s="12" t="n"/>
      <c r="T53" s="8">
        <f>IF(OR(R53="",S53=""),"",S53-R53)</f>
        <v/>
      </c>
      <c r="U53">
        <f>IF(T53="","",IF(T53&gt;$B$4,IF(H53&gt;$B$4,"Linehaul over",IF(L53&gt;$B$4,"Fuel over",IF(N(O53)-N(N53)&gt;$B$4,"Detention over",IF(N(Q53)-N(P53)&gt;$B$4,"Accessorials over","Total over")))),IF(T53&lt;-$B$4,"Under-billed","OK")))</f>
        <v/>
      </c>
      <c r="V53" s="4" t="n"/>
      <c r="W53" s="4" t="n"/>
    </row>
    <row r="54">
      <c r="A54" s="4" t="n"/>
      <c r="B54" s="4" t="n"/>
      <c r="C54" s="4" t="n"/>
      <c r="D54" s="11" t="n"/>
      <c r="E54" s="4" t="n"/>
      <c r="F54" s="8">
        <f>IF(E54="","",IFERROR(VLOOKUP(E54,Rates!$A$5:$C$204,2,FALSE),""))</f>
        <v/>
      </c>
      <c r="G54" s="12" t="n"/>
      <c r="H54" s="8">
        <f>IF(OR(F54="",G54=""),"",G54-F54)</f>
        <v/>
      </c>
      <c r="I54" s="13" t="n"/>
      <c r="J54" s="8">
        <f>IF(F54="","",N(F54)*N(I54))</f>
        <v/>
      </c>
      <c r="K54" s="12" t="n"/>
      <c r="L54" s="8">
        <f>IF(J54="","",N(K54)-J54)</f>
        <v/>
      </c>
      <c r="M54" s="4" t="n"/>
      <c r="N54" s="8">
        <f>IF(M54="","",MAX(0,N(M54)-$B$5)*$B$6)</f>
        <v/>
      </c>
      <c r="O54" s="12" t="n"/>
      <c r="P54" s="12" t="n"/>
      <c r="Q54" s="12" t="n"/>
      <c r="R54" s="8">
        <f>IF(F54="","",N(F54)+N(J54)+N(N54)+N(P54))</f>
        <v/>
      </c>
      <c r="S54" s="12" t="n"/>
      <c r="T54" s="8">
        <f>IF(OR(R54="",S54=""),"",S54-R54)</f>
        <v/>
      </c>
      <c r="U54">
        <f>IF(T54="","",IF(T54&gt;$B$4,IF(H54&gt;$B$4,"Linehaul over",IF(L54&gt;$B$4,"Fuel over",IF(N(O54)-N(N54)&gt;$B$4,"Detention over",IF(N(Q54)-N(P54)&gt;$B$4,"Accessorials over","Total over")))),IF(T54&lt;-$B$4,"Under-billed","OK")))</f>
        <v/>
      </c>
      <c r="V54" s="4" t="n"/>
      <c r="W54" s="4" t="n"/>
    </row>
    <row r="55">
      <c r="A55" s="4" t="n"/>
      <c r="B55" s="4" t="n"/>
      <c r="C55" s="4" t="n"/>
      <c r="D55" s="11" t="n"/>
      <c r="E55" s="4" t="n"/>
      <c r="F55" s="8">
        <f>IF(E55="","",IFERROR(VLOOKUP(E55,Rates!$A$5:$C$204,2,FALSE),""))</f>
        <v/>
      </c>
      <c r="G55" s="12" t="n"/>
      <c r="H55" s="8">
        <f>IF(OR(F55="",G55=""),"",G55-F55)</f>
        <v/>
      </c>
      <c r="I55" s="13" t="n"/>
      <c r="J55" s="8">
        <f>IF(F55="","",N(F55)*N(I55))</f>
        <v/>
      </c>
      <c r="K55" s="12" t="n"/>
      <c r="L55" s="8">
        <f>IF(J55="","",N(K55)-J55)</f>
        <v/>
      </c>
      <c r="M55" s="4" t="n"/>
      <c r="N55" s="8">
        <f>IF(M55="","",MAX(0,N(M55)-$B$5)*$B$6)</f>
        <v/>
      </c>
      <c r="O55" s="12" t="n"/>
      <c r="P55" s="12" t="n"/>
      <c r="Q55" s="12" t="n"/>
      <c r="R55" s="8">
        <f>IF(F55="","",N(F55)+N(J55)+N(N55)+N(P55))</f>
        <v/>
      </c>
      <c r="S55" s="12" t="n"/>
      <c r="T55" s="8">
        <f>IF(OR(R55="",S55=""),"",S55-R55)</f>
        <v/>
      </c>
      <c r="U55">
        <f>IF(T55="","",IF(T55&gt;$B$4,IF(H55&gt;$B$4,"Linehaul over",IF(L55&gt;$B$4,"Fuel over",IF(N(O55)-N(N55)&gt;$B$4,"Detention over",IF(N(Q55)-N(P55)&gt;$B$4,"Accessorials over","Total over")))),IF(T55&lt;-$B$4,"Under-billed","OK")))</f>
        <v/>
      </c>
      <c r="V55" s="4" t="n"/>
      <c r="W55" s="4" t="n"/>
    </row>
    <row r="56">
      <c r="A56" s="4" t="n"/>
      <c r="B56" s="4" t="n"/>
      <c r="C56" s="4" t="n"/>
      <c r="D56" s="11" t="n"/>
      <c r="E56" s="4" t="n"/>
      <c r="F56" s="8">
        <f>IF(E56="","",IFERROR(VLOOKUP(E56,Rates!$A$5:$C$204,2,FALSE),""))</f>
        <v/>
      </c>
      <c r="G56" s="12" t="n"/>
      <c r="H56" s="8">
        <f>IF(OR(F56="",G56=""),"",G56-F56)</f>
        <v/>
      </c>
      <c r="I56" s="13" t="n"/>
      <c r="J56" s="8">
        <f>IF(F56="","",N(F56)*N(I56))</f>
        <v/>
      </c>
      <c r="K56" s="12" t="n"/>
      <c r="L56" s="8">
        <f>IF(J56="","",N(K56)-J56)</f>
        <v/>
      </c>
      <c r="M56" s="4" t="n"/>
      <c r="N56" s="8">
        <f>IF(M56="","",MAX(0,N(M56)-$B$5)*$B$6)</f>
        <v/>
      </c>
      <c r="O56" s="12" t="n"/>
      <c r="P56" s="12" t="n"/>
      <c r="Q56" s="12" t="n"/>
      <c r="R56" s="8">
        <f>IF(F56="","",N(F56)+N(J56)+N(N56)+N(P56))</f>
        <v/>
      </c>
      <c r="S56" s="12" t="n"/>
      <c r="T56" s="8">
        <f>IF(OR(R56="",S56=""),"",S56-R56)</f>
        <v/>
      </c>
      <c r="U56">
        <f>IF(T56="","",IF(T56&gt;$B$4,IF(H56&gt;$B$4,"Linehaul over",IF(L56&gt;$B$4,"Fuel over",IF(N(O56)-N(N56)&gt;$B$4,"Detention over",IF(N(Q56)-N(P56)&gt;$B$4,"Accessorials over","Total over")))),IF(T56&lt;-$B$4,"Under-billed","OK")))</f>
        <v/>
      </c>
      <c r="V56" s="4" t="n"/>
      <c r="W56" s="4" t="n"/>
    </row>
    <row r="57">
      <c r="A57" s="4" t="n"/>
      <c r="B57" s="4" t="n"/>
      <c r="C57" s="4" t="n"/>
      <c r="D57" s="11" t="n"/>
      <c r="E57" s="4" t="n"/>
      <c r="F57" s="8">
        <f>IF(E57="","",IFERROR(VLOOKUP(E57,Rates!$A$5:$C$204,2,FALSE),""))</f>
        <v/>
      </c>
      <c r="G57" s="12" t="n"/>
      <c r="H57" s="8">
        <f>IF(OR(F57="",G57=""),"",G57-F57)</f>
        <v/>
      </c>
      <c r="I57" s="13" t="n"/>
      <c r="J57" s="8">
        <f>IF(F57="","",N(F57)*N(I57))</f>
        <v/>
      </c>
      <c r="K57" s="12" t="n"/>
      <c r="L57" s="8">
        <f>IF(J57="","",N(K57)-J57)</f>
        <v/>
      </c>
      <c r="M57" s="4" t="n"/>
      <c r="N57" s="8">
        <f>IF(M57="","",MAX(0,N(M57)-$B$5)*$B$6)</f>
        <v/>
      </c>
      <c r="O57" s="12" t="n"/>
      <c r="P57" s="12" t="n"/>
      <c r="Q57" s="12" t="n"/>
      <c r="R57" s="8">
        <f>IF(F57="","",N(F57)+N(J57)+N(N57)+N(P57))</f>
        <v/>
      </c>
      <c r="S57" s="12" t="n"/>
      <c r="T57" s="8">
        <f>IF(OR(R57="",S57=""),"",S57-R57)</f>
        <v/>
      </c>
      <c r="U57">
        <f>IF(T57="","",IF(T57&gt;$B$4,IF(H57&gt;$B$4,"Linehaul over",IF(L57&gt;$B$4,"Fuel over",IF(N(O57)-N(N57)&gt;$B$4,"Detention over",IF(N(Q57)-N(P57)&gt;$B$4,"Accessorials over","Total over")))),IF(T57&lt;-$B$4,"Under-billed","OK")))</f>
        <v/>
      </c>
      <c r="V57" s="4" t="n"/>
      <c r="W57" s="4" t="n"/>
    </row>
    <row r="58">
      <c r="A58" s="4" t="n"/>
      <c r="B58" s="4" t="n"/>
      <c r="C58" s="4" t="n"/>
      <c r="D58" s="11" t="n"/>
      <c r="E58" s="4" t="n"/>
      <c r="F58" s="8">
        <f>IF(E58="","",IFERROR(VLOOKUP(E58,Rates!$A$5:$C$204,2,FALSE),""))</f>
        <v/>
      </c>
      <c r="G58" s="12" t="n"/>
      <c r="H58" s="8">
        <f>IF(OR(F58="",G58=""),"",G58-F58)</f>
        <v/>
      </c>
      <c r="I58" s="13" t="n"/>
      <c r="J58" s="8">
        <f>IF(F58="","",N(F58)*N(I58))</f>
        <v/>
      </c>
      <c r="K58" s="12" t="n"/>
      <c r="L58" s="8">
        <f>IF(J58="","",N(K58)-J58)</f>
        <v/>
      </c>
      <c r="M58" s="4" t="n"/>
      <c r="N58" s="8">
        <f>IF(M58="","",MAX(0,N(M58)-$B$5)*$B$6)</f>
        <v/>
      </c>
      <c r="O58" s="12" t="n"/>
      <c r="P58" s="12" t="n"/>
      <c r="Q58" s="12" t="n"/>
      <c r="R58" s="8">
        <f>IF(F58="","",N(F58)+N(J58)+N(N58)+N(P58))</f>
        <v/>
      </c>
      <c r="S58" s="12" t="n"/>
      <c r="T58" s="8">
        <f>IF(OR(R58="",S58=""),"",S58-R58)</f>
        <v/>
      </c>
      <c r="U58">
        <f>IF(T58="","",IF(T58&gt;$B$4,IF(H58&gt;$B$4,"Linehaul over",IF(L58&gt;$B$4,"Fuel over",IF(N(O58)-N(N58)&gt;$B$4,"Detention over",IF(N(Q58)-N(P58)&gt;$B$4,"Accessorials over","Total over")))),IF(T58&lt;-$B$4,"Under-billed","OK")))</f>
        <v/>
      </c>
      <c r="V58" s="4" t="n"/>
      <c r="W58" s="4" t="n"/>
    </row>
    <row r="59">
      <c r="A59" s="4" t="n"/>
      <c r="B59" s="4" t="n"/>
      <c r="C59" s="4" t="n"/>
      <c r="D59" s="11" t="n"/>
      <c r="E59" s="4" t="n"/>
      <c r="F59" s="8">
        <f>IF(E59="","",IFERROR(VLOOKUP(E59,Rates!$A$5:$C$204,2,FALSE),""))</f>
        <v/>
      </c>
      <c r="G59" s="12" t="n"/>
      <c r="H59" s="8">
        <f>IF(OR(F59="",G59=""),"",G59-F59)</f>
        <v/>
      </c>
      <c r="I59" s="13" t="n"/>
      <c r="J59" s="8">
        <f>IF(F59="","",N(F59)*N(I59))</f>
        <v/>
      </c>
      <c r="K59" s="12" t="n"/>
      <c r="L59" s="8">
        <f>IF(J59="","",N(K59)-J59)</f>
        <v/>
      </c>
      <c r="M59" s="4" t="n"/>
      <c r="N59" s="8">
        <f>IF(M59="","",MAX(0,N(M59)-$B$5)*$B$6)</f>
        <v/>
      </c>
      <c r="O59" s="12" t="n"/>
      <c r="P59" s="12" t="n"/>
      <c r="Q59" s="12" t="n"/>
      <c r="R59" s="8">
        <f>IF(F59="","",N(F59)+N(J59)+N(N59)+N(P59))</f>
        <v/>
      </c>
      <c r="S59" s="12" t="n"/>
      <c r="T59" s="8">
        <f>IF(OR(R59="",S59=""),"",S59-R59)</f>
        <v/>
      </c>
      <c r="U59">
        <f>IF(T59="","",IF(T59&gt;$B$4,IF(H59&gt;$B$4,"Linehaul over",IF(L59&gt;$B$4,"Fuel over",IF(N(O59)-N(N59)&gt;$B$4,"Detention over",IF(N(Q59)-N(P59)&gt;$B$4,"Accessorials over","Total over")))),IF(T59&lt;-$B$4,"Under-billed","OK")))</f>
        <v/>
      </c>
      <c r="V59" s="4" t="n"/>
      <c r="W59" s="4" t="n"/>
    </row>
    <row r="60">
      <c r="A60" s="4" t="n"/>
      <c r="B60" s="4" t="n"/>
      <c r="C60" s="4" t="n"/>
      <c r="D60" s="11" t="n"/>
      <c r="E60" s="4" t="n"/>
      <c r="F60" s="8">
        <f>IF(E60="","",IFERROR(VLOOKUP(E60,Rates!$A$5:$C$204,2,FALSE),""))</f>
        <v/>
      </c>
      <c r="G60" s="12" t="n"/>
      <c r="H60" s="8">
        <f>IF(OR(F60="",G60=""),"",G60-F60)</f>
        <v/>
      </c>
      <c r="I60" s="13" t="n"/>
      <c r="J60" s="8">
        <f>IF(F60="","",N(F60)*N(I60))</f>
        <v/>
      </c>
      <c r="K60" s="12" t="n"/>
      <c r="L60" s="8">
        <f>IF(J60="","",N(K60)-J60)</f>
        <v/>
      </c>
      <c r="M60" s="4" t="n"/>
      <c r="N60" s="8">
        <f>IF(M60="","",MAX(0,N(M60)-$B$5)*$B$6)</f>
        <v/>
      </c>
      <c r="O60" s="12" t="n"/>
      <c r="P60" s="12" t="n"/>
      <c r="Q60" s="12" t="n"/>
      <c r="R60" s="8">
        <f>IF(F60="","",N(F60)+N(J60)+N(N60)+N(P60))</f>
        <v/>
      </c>
      <c r="S60" s="12" t="n"/>
      <c r="T60" s="8">
        <f>IF(OR(R60="",S60=""),"",S60-R60)</f>
        <v/>
      </c>
      <c r="U60">
        <f>IF(T60="","",IF(T60&gt;$B$4,IF(H60&gt;$B$4,"Linehaul over",IF(L60&gt;$B$4,"Fuel over",IF(N(O60)-N(N60)&gt;$B$4,"Detention over",IF(N(Q60)-N(P60)&gt;$B$4,"Accessorials over","Total over")))),IF(T60&lt;-$B$4,"Under-billed","OK")))</f>
        <v/>
      </c>
      <c r="V60" s="4" t="n"/>
      <c r="W60" s="4" t="n"/>
    </row>
    <row r="61">
      <c r="A61" s="4" t="n"/>
      <c r="B61" s="4" t="n"/>
      <c r="C61" s="4" t="n"/>
      <c r="D61" s="11" t="n"/>
      <c r="E61" s="4" t="n"/>
      <c r="F61" s="8">
        <f>IF(E61="","",IFERROR(VLOOKUP(E61,Rates!$A$5:$C$204,2,FALSE),""))</f>
        <v/>
      </c>
      <c r="G61" s="12" t="n"/>
      <c r="H61" s="8">
        <f>IF(OR(F61="",G61=""),"",G61-F61)</f>
        <v/>
      </c>
      <c r="I61" s="13" t="n"/>
      <c r="J61" s="8">
        <f>IF(F61="","",N(F61)*N(I61))</f>
        <v/>
      </c>
      <c r="K61" s="12" t="n"/>
      <c r="L61" s="8">
        <f>IF(J61="","",N(K61)-J61)</f>
        <v/>
      </c>
      <c r="M61" s="4" t="n"/>
      <c r="N61" s="8">
        <f>IF(M61="","",MAX(0,N(M61)-$B$5)*$B$6)</f>
        <v/>
      </c>
      <c r="O61" s="12" t="n"/>
      <c r="P61" s="12" t="n"/>
      <c r="Q61" s="12" t="n"/>
      <c r="R61" s="8">
        <f>IF(F61="","",N(F61)+N(J61)+N(N61)+N(P61))</f>
        <v/>
      </c>
      <c r="S61" s="12" t="n"/>
      <c r="T61" s="8">
        <f>IF(OR(R61="",S61=""),"",S61-R61)</f>
        <v/>
      </c>
      <c r="U61">
        <f>IF(T61="","",IF(T61&gt;$B$4,IF(H61&gt;$B$4,"Linehaul over",IF(L61&gt;$B$4,"Fuel over",IF(N(O61)-N(N61)&gt;$B$4,"Detention over",IF(N(Q61)-N(P61)&gt;$B$4,"Accessorials over","Total over")))),IF(T61&lt;-$B$4,"Under-billed","OK")))</f>
        <v/>
      </c>
      <c r="V61" s="4" t="n"/>
      <c r="W61" s="4" t="n"/>
    </row>
    <row r="62">
      <c r="A62" s="4" t="n"/>
      <c r="B62" s="4" t="n"/>
      <c r="C62" s="4" t="n"/>
      <c r="D62" s="11" t="n"/>
      <c r="E62" s="4" t="n"/>
      <c r="F62" s="8">
        <f>IF(E62="","",IFERROR(VLOOKUP(E62,Rates!$A$5:$C$204,2,FALSE),""))</f>
        <v/>
      </c>
      <c r="G62" s="12" t="n"/>
      <c r="H62" s="8">
        <f>IF(OR(F62="",G62=""),"",G62-F62)</f>
        <v/>
      </c>
      <c r="I62" s="13" t="n"/>
      <c r="J62" s="8">
        <f>IF(F62="","",N(F62)*N(I62))</f>
        <v/>
      </c>
      <c r="K62" s="12" t="n"/>
      <c r="L62" s="8">
        <f>IF(J62="","",N(K62)-J62)</f>
        <v/>
      </c>
      <c r="M62" s="4" t="n"/>
      <c r="N62" s="8">
        <f>IF(M62="","",MAX(0,N(M62)-$B$5)*$B$6)</f>
        <v/>
      </c>
      <c r="O62" s="12" t="n"/>
      <c r="P62" s="12" t="n"/>
      <c r="Q62" s="12" t="n"/>
      <c r="R62" s="8">
        <f>IF(F62="","",N(F62)+N(J62)+N(N62)+N(P62))</f>
        <v/>
      </c>
      <c r="S62" s="12" t="n"/>
      <c r="T62" s="8">
        <f>IF(OR(R62="",S62=""),"",S62-R62)</f>
        <v/>
      </c>
      <c r="U62">
        <f>IF(T62="","",IF(T62&gt;$B$4,IF(H62&gt;$B$4,"Linehaul over",IF(L62&gt;$B$4,"Fuel over",IF(N(O62)-N(N62)&gt;$B$4,"Detention over",IF(N(Q62)-N(P62)&gt;$B$4,"Accessorials over","Total over")))),IF(T62&lt;-$B$4,"Under-billed","OK")))</f>
        <v/>
      </c>
      <c r="V62" s="4" t="n"/>
      <c r="W62" s="4" t="n"/>
    </row>
    <row r="63">
      <c r="A63" s="4" t="n"/>
      <c r="B63" s="4" t="n"/>
      <c r="C63" s="4" t="n"/>
      <c r="D63" s="11" t="n"/>
      <c r="E63" s="4" t="n"/>
      <c r="F63" s="8">
        <f>IF(E63="","",IFERROR(VLOOKUP(E63,Rates!$A$5:$C$204,2,FALSE),""))</f>
        <v/>
      </c>
      <c r="G63" s="12" t="n"/>
      <c r="H63" s="8">
        <f>IF(OR(F63="",G63=""),"",G63-F63)</f>
        <v/>
      </c>
      <c r="I63" s="13" t="n"/>
      <c r="J63" s="8">
        <f>IF(F63="","",N(F63)*N(I63))</f>
        <v/>
      </c>
      <c r="K63" s="12" t="n"/>
      <c r="L63" s="8">
        <f>IF(J63="","",N(K63)-J63)</f>
        <v/>
      </c>
      <c r="M63" s="4" t="n"/>
      <c r="N63" s="8">
        <f>IF(M63="","",MAX(0,N(M63)-$B$5)*$B$6)</f>
        <v/>
      </c>
      <c r="O63" s="12" t="n"/>
      <c r="P63" s="12" t="n"/>
      <c r="Q63" s="12" t="n"/>
      <c r="R63" s="8">
        <f>IF(F63="","",N(F63)+N(J63)+N(N63)+N(P63))</f>
        <v/>
      </c>
      <c r="S63" s="12" t="n"/>
      <c r="T63" s="8">
        <f>IF(OR(R63="",S63=""),"",S63-R63)</f>
        <v/>
      </c>
      <c r="U63">
        <f>IF(T63="","",IF(T63&gt;$B$4,IF(H63&gt;$B$4,"Linehaul over",IF(L63&gt;$B$4,"Fuel over",IF(N(O63)-N(N63)&gt;$B$4,"Detention over",IF(N(Q63)-N(P63)&gt;$B$4,"Accessorials over","Total over")))),IF(T63&lt;-$B$4,"Under-billed","OK")))</f>
        <v/>
      </c>
      <c r="V63" s="4" t="n"/>
      <c r="W63" s="4" t="n"/>
    </row>
    <row r="64">
      <c r="A64" s="4" t="n"/>
      <c r="B64" s="4" t="n"/>
      <c r="C64" s="4" t="n"/>
      <c r="D64" s="11" t="n"/>
      <c r="E64" s="4" t="n"/>
      <c r="F64" s="8">
        <f>IF(E64="","",IFERROR(VLOOKUP(E64,Rates!$A$5:$C$204,2,FALSE),""))</f>
        <v/>
      </c>
      <c r="G64" s="12" t="n"/>
      <c r="H64" s="8">
        <f>IF(OR(F64="",G64=""),"",G64-F64)</f>
        <v/>
      </c>
      <c r="I64" s="13" t="n"/>
      <c r="J64" s="8">
        <f>IF(F64="","",N(F64)*N(I64))</f>
        <v/>
      </c>
      <c r="K64" s="12" t="n"/>
      <c r="L64" s="8">
        <f>IF(J64="","",N(K64)-J64)</f>
        <v/>
      </c>
      <c r="M64" s="4" t="n"/>
      <c r="N64" s="8">
        <f>IF(M64="","",MAX(0,N(M64)-$B$5)*$B$6)</f>
        <v/>
      </c>
      <c r="O64" s="12" t="n"/>
      <c r="P64" s="12" t="n"/>
      <c r="Q64" s="12" t="n"/>
      <c r="R64" s="8">
        <f>IF(F64="","",N(F64)+N(J64)+N(N64)+N(P64))</f>
        <v/>
      </c>
      <c r="S64" s="12" t="n"/>
      <c r="T64" s="8">
        <f>IF(OR(R64="",S64=""),"",S64-R64)</f>
        <v/>
      </c>
      <c r="U64">
        <f>IF(T64="","",IF(T64&gt;$B$4,IF(H64&gt;$B$4,"Linehaul over",IF(L64&gt;$B$4,"Fuel over",IF(N(O64)-N(N64)&gt;$B$4,"Detention over",IF(N(Q64)-N(P64)&gt;$B$4,"Accessorials over","Total over")))),IF(T64&lt;-$B$4,"Under-billed","OK")))</f>
        <v/>
      </c>
      <c r="V64" s="4" t="n"/>
      <c r="W64" s="4" t="n"/>
    </row>
    <row r="65">
      <c r="A65" s="4" t="n"/>
      <c r="B65" s="4" t="n"/>
      <c r="C65" s="4" t="n"/>
      <c r="D65" s="11" t="n"/>
      <c r="E65" s="4" t="n"/>
      <c r="F65" s="8">
        <f>IF(E65="","",IFERROR(VLOOKUP(E65,Rates!$A$5:$C$204,2,FALSE),""))</f>
        <v/>
      </c>
      <c r="G65" s="12" t="n"/>
      <c r="H65" s="8">
        <f>IF(OR(F65="",G65=""),"",G65-F65)</f>
        <v/>
      </c>
      <c r="I65" s="13" t="n"/>
      <c r="J65" s="8">
        <f>IF(F65="","",N(F65)*N(I65))</f>
        <v/>
      </c>
      <c r="K65" s="12" t="n"/>
      <c r="L65" s="8">
        <f>IF(J65="","",N(K65)-J65)</f>
        <v/>
      </c>
      <c r="M65" s="4" t="n"/>
      <c r="N65" s="8">
        <f>IF(M65="","",MAX(0,N(M65)-$B$5)*$B$6)</f>
        <v/>
      </c>
      <c r="O65" s="12" t="n"/>
      <c r="P65" s="12" t="n"/>
      <c r="Q65" s="12" t="n"/>
      <c r="R65" s="8">
        <f>IF(F65="","",N(F65)+N(J65)+N(N65)+N(P65))</f>
        <v/>
      </c>
      <c r="S65" s="12" t="n"/>
      <c r="T65" s="8">
        <f>IF(OR(R65="",S65=""),"",S65-R65)</f>
        <v/>
      </c>
      <c r="U65">
        <f>IF(T65="","",IF(T65&gt;$B$4,IF(H65&gt;$B$4,"Linehaul over",IF(L65&gt;$B$4,"Fuel over",IF(N(O65)-N(N65)&gt;$B$4,"Detention over",IF(N(Q65)-N(P65)&gt;$B$4,"Accessorials over","Total over")))),IF(T65&lt;-$B$4,"Under-billed","OK")))</f>
        <v/>
      </c>
      <c r="V65" s="4" t="n"/>
      <c r="W65" s="4" t="n"/>
    </row>
    <row r="66">
      <c r="A66" s="4" t="n"/>
      <c r="B66" s="4" t="n"/>
      <c r="C66" s="4" t="n"/>
      <c r="D66" s="11" t="n"/>
      <c r="E66" s="4" t="n"/>
      <c r="F66" s="8">
        <f>IF(E66="","",IFERROR(VLOOKUP(E66,Rates!$A$5:$C$204,2,FALSE),""))</f>
        <v/>
      </c>
      <c r="G66" s="12" t="n"/>
      <c r="H66" s="8">
        <f>IF(OR(F66="",G66=""),"",G66-F66)</f>
        <v/>
      </c>
      <c r="I66" s="13" t="n"/>
      <c r="J66" s="8">
        <f>IF(F66="","",N(F66)*N(I66))</f>
        <v/>
      </c>
      <c r="K66" s="12" t="n"/>
      <c r="L66" s="8">
        <f>IF(J66="","",N(K66)-J66)</f>
        <v/>
      </c>
      <c r="M66" s="4" t="n"/>
      <c r="N66" s="8">
        <f>IF(M66="","",MAX(0,N(M66)-$B$5)*$B$6)</f>
        <v/>
      </c>
      <c r="O66" s="12" t="n"/>
      <c r="P66" s="12" t="n"/>
      <c r="Q66" s="12" t="n"/>
      <c r="R66" s="8">
        <f>IF(F66="","",N(F66)+N(J66)+N(N66)+N(P66))</f>
        <v/>
      </c>
      <c r="S66" s="12" t="n"/>
      <c r="T66" s="8">
        <f>IF(OR(R66="",S66=""),"",S66-R66)</f>
        <v/>
      </c>
      <c r="U66">
        <f>IF(T66="","",IF(T66&gt;$B$4,IF(H66&gt;$B$4,"Linehaul over",IF(L66&gt;$B$4,"Fuel over",IF(N(O66)-N(N66)&gt;$B$4,"Detention over",IF(N(Q66)-N(P66)&gt;$B$4,"Accessorials over","Total over")))),IF(T66&lt;-$B$4,"Under-billed","OK")))</f>
        <v/>
      </c>
      <c r="V66" s="4" t="n"/>
      <c r="W66" s="4" t="n"/>
    </row>
    <row r="67">
      <c r="A67" s="4" t="n"/>
      <c r="B67" s="4" t="n"/>
      <c r="C67" s="4" t="n"/>
      <c r="D67" s="11" t="n"/>
      <c r="E67" s="4" t="n"/>
      <c r="F67" s="8">
        <f>IF(E67="","",IFERROR(VLOOKUP(E67,Rates!$A$5:$C$204,2,FALSE),""))</f>
        <v/>
      </c>
      <c r="G67" s="12" t="n"/>
      <c r="H67" s="8">
        <f>IF(OR(F67="",G67=""),"",G67-F67)</f>
        <v/>
      </c>
      <c r="I67" s="13" t="n"/>
      <c r="J67" s="8">
        <f>IF(F67="","",N(F67)*N(I67))</f>
        <v/>
      </c>
      <c r="K67" s="12" t="n"/>
      <c r="L67" s="8">
        <f>IF(J67="","",N(K67)-J67)</f>
        <v/>
      </c>
      <c r="M67" s="4" t="n"/>
      <c r="N67" s="8">
        <f>IF(M67="","",MAX(0,N(M67)-$B$5)*$B$6)</f>
        <v/>
      </c>
      <c r="O67" s="12" t="n"/>
      <c r="P67" s="12" t="n"/>
      <c r="Q67" s="12" t="n"/>
      <c r="R67" s="8">
        <f>IF(F67="","",N(F67)+N(J67)+N(N67)+N(P67))</f>
        <v/>
      </c>
      <c r="S67" s="12" t="n"/>
      <c r="T67" s="8">
        <f>IF(OR(R67="",S67=""),"",S67-R67)</f>
        <v/>
      </c>
      <c r="U67">
        <f>IF(T67="","",IF(T67&gt;$B$4,IF(H67&gt;$B$4,"Linehaul over",IF(L67&gt;$B$4,"Fuel over",IF(N(O67)-N(N67)&gt;$B$4,"Detention over",IF(N(Q67)-N(P67)&gt;$B$4,"Accessorials over","Total over")))),IF(T67&lt;-$B$4,"Under-billed","OK")))</f>
        <v/>
      </c>
      <c r="V67" s="4" t="n"/>
      <c r="W67" s="4" t="n"/>
    </row>
    <row r="68">
      <c r="A68" s="4" t="n"/>
      <c r="B68" s="4" t="n"/>
      <c r="C68" s="4" t="n"/>
      <c r="D68" s="11" t="n"/>
      <c r="E68" s="4" t="n"/>
      <c r="F68" s="8">
        <f>IF(E68="","",IFERROR(VLOOKUP(E68,Rates!$A$5:$C$204,2,FALSE),""))</f>
        <v/>
      </c>
      <c r="G68" s="12" t="n"/>
      <c r="H68" s="8">
        <f>IF(OR(F68="",G68=""),"",G68-F68)</f>
        <v/>
      </c>
      <c r="I68" s="13" t="n"/>
      <c r="J68" s="8">
        <f>IF(F68="","",N(F68)*N(I68))</f>
        <v/>
      </c>
      <c r="K68" s="12" t="n"/>
      <c r="L68" s="8">
        <f>IF(J68="","",N(K68)-J68)</f>
        <v/>
      </c>
      <c r="M68" s="4" t="n"/>
      <c r="N68" s="8">
        <f>IF(M68="","",MAX(0,N(M68)-$B$5)*$B$6)</f>
        <v/>
      </c>
      <c r="O68" s="12" t="n"/>
      <c r="P68" s="12" t="n"/>
      <c r="Q68" s="12" t="n"/>
      <c r="R68" s="8">
        <f>IF(F68="","",N(F68)+N(J68)+N(N68)+N(P68))</f>
        <v/>
      </c>
      <c r="S68" s="12" t="n"/>
      <c r="T68" s="8">
        <f>IF(OR(R68="",S68=""),"",S68-R68)</f>
        <v/>
      </c>
      <c r="U68">
        <f>IF(T68="","",IF(T68&gt;$B$4,IF(H68&gt;$B$4,"Linehaul over",IF(L68&gt;$B$4,"Fuel over",IF(N(O68)-N(N68)&gt;$B$4,"Detention over",IF(N(Q68)-N(P68)&gt;$B$4,"Accessorials over","Total over")))),IF(T68&lt;-$B$4,"Under-billed","OK")))</f>
        <v/>
      </c>
      <c r="V68" s="4" t="n"/>
      <c r="W68" s="4" t="n"/>
    </row>
    <row r="69">
      <c r="A69" s="4" t="n"/>
      <c r="B69" s="4" t="n"/>
      <c r="C69" s="4" t="n"/>
      <c r="D69" s="11" t="n"/>
      <c r="E69" s="4" t="n"/>
      <c r="F69" s="8">
        <f>IF(E69="","",IFERROR(VLOOKUP(E69,Rates!$A$5:$C$204,2,FALSE),""))</f>
        <v/>
      </c>
      <c r="G69" s="12" t="n"/>
      <c r="H69" s="8">
        <f>IF(OR(F69="",G69=""),"",G69-F69)</f>
        <v/>
      </c>
      <c r="I69" s="13" t="n"/>
      <c r="J69" s="8">
        <f>IF(F69="","",N(F69)*N(I69))</f>
        <v/>
      </c>
      <c r="K69" s="12" t="n"/>
      <c r="L69" s="8">
        <f>IF(J69="","",N(K69)-J69)</f>
        <v/>
      </c>
      <c r="M69" s="4" t="n"/>
      <c r="N69" s="8">
        <f>IF(M69="","",MAX(0,N(M69)-$B$5)*$B$6)</f>
        <v/>
      </c>
      <c r="O69" s="12" t="n"/>
      <c r="P69" s="12" t="n"/>
      <c r="Q69" s="12" t="n"/>
      <c r="R69" s="8">
        <f>IF(F69="","",N(F69)+N(J69)+N(N69)+N(P69))</f>
        <v/>
      </c>
      <c r="S69" s="12" t="n"/>
      <c r="T69" s="8">
        <f>IF(OR(R69="",S69=""),"",S69-R69)</f>
        <v/>
      </c>
      <c r="U69">
        <f>IF(T69="","",IF(T69&gt;$B$4,IF(H69&gt;$B$4,"Linehaul over",IF(L69&gt;$B$4,"Fuel over",IF(N(O69)-N(N69)&gt;$B$4,"Detention over",IF(N(Q69)-N(P69)&gt;$B$4,"Accessorials over","Total over")))),IF(T69&lt;-$B$4,"Under-billed","OK")))</f>
        <v/>
      </c>
      <c r="V69" s="4" t="n"/>
      <c r="W69" s="4" t="n"/>
    </row>
    <row r="70">
      <c r="A70" s="4" t="n"/>
      <c r="B70" s="4" t="n"/>
      <c r="C70" s="4" t="n"/>
      <c r="D70" s="11" t="n"/>
      <c r="E70" s="4" t="n"/>
      <c r="F70" s="8">
        <f>IF(E70="","",IFERROR(VLOOKUP(E70,Rates!$A$5:$C$204,2,FALSE),""))</f>
        <v/>
      </c>
      <c r="G70" s="12" t="n"/>
      <c r="H70" s="8">
        <f>IF(OR(F70="",G70=""),"",G70-F70)</f>
        <v/>
      </c>
      <c r="I70" s="13" t="n"/>
      <c r="J70" s="8">
        <f>IF(F70="","",N(F70)*N(I70))</f>
        <v/>
      </c>
      <c r="K70" s="12" t="n"/>
      <c r="L70" s="8">
        <f>IF(J70="","",N(K70)-J70)</f>
        <v/>
      </c>
      <c r="M70" s="4" t="n"/>
      <c r="N70" s="8">
        <f>IF(M70="","",MAX(0,N(M70)-$B$5)*$B$6)</f>
        <v/>
      </c>
      <c r="O70" s="12" t="n"/>
      <c r="P70" s="12" t="n"/>
      <c r="Q70" s="12" t="n"/>
      <c r="R70" s="8">
        <f>IF(F70="","",N(F70)+N(J70)+N(N70)+N(P70))</f>
        <v/>
      </c>
      <c r="S70" s="12" t="n"/>
      <c r="T70" s="8">
        <f>IF(OR(R70="",S70=""),"",S70-R70)</f>
        <v/>
      </c>
      <c r="U70">
        <f>IF(T70="","",IF(T70&gt;$B$4,IF(H70&gt;$B$4,"Linehaul over",IF(L70&gt;$B$4,"Fuel over",IF(N(O70)-N(N70)&gt;$B$4,"Detention over",IF(N(Q70)-N(P70)&gt;$B$4,"Accessorials over","Total over")))),IF(T70&lt;-$B$4,"Under-billed","OK")))</f>
        <v/>
      </c>
      <c r="V70" s="4" t="n"/>
      <c r="W70" s="4" t="n"/>
    </row>
    <row r="71">
      <c r="A71" s="4" t="n"/>
      <c r="B71" s="4" t="n"/>
      <c r="C71" s="4" t="n"/>
      <c r="D71" s="11" t="n"/>
      <c r="E71" s="4" t="n"/>
      <c r="F71" s="8">
        <f>IF(E71="","",IFERROR(VLOOKUP(E71,Rates!$A$5:$C$204,2,FALSE),""))</f>
        <v/>
      </c>
      <c r="G71" s="12" t="n"/>
      <c r="H71" s="8">
        <f>IF(OR(F71="",G71=""),"",G71-F71)</f>
        <v/>
      </c>
      <c r="I71" s="13" t="n"/>
      <c r="J71" s="8">
        <f>IF(F71="","",N(F71)*N(I71))</f>
        <v/>
      </c>
      <c r="K71" s="12" t="n"/>
      <c r="L71" s="8">
        <f>IF(J71="","",N(K71)-J71)</f>
        <v/>
      </c>
      <c r="M71" s="4" t="n"/>
      <c r="N71" s="8">
        <f>IF(M71="","",MAX(0,N(M71)-$B$5)*$B$6)</f>
        <v/>
      </c>
      <c r="O71" s="12" t="n"/>
      <c r="P71" s="12" t="n"/>
      <c r="Q71" s="12" t="n"/>
      <c r="R71" s="8">
        <f>IF(F71="","",N(F71)+N(J71)+N(N71)+N(P71))</f>
        <v/>
      </c>
      <c r="S71" s="12" t="n"/>
      <c r="T71" s="8">
        <f>IF(OR(R71="",S71=""),"",S71-R71)</f>
        <v/>
      </c>
      <c r="U71">
        <f>IF(T71="","",IF(T71&gt;$B$4,IF(H71&gt;$B$4,"Linehaul over",IF(L71&gt;$B$4,"Fuel over",IF(N(O71)-N(N71)&gt;$B$4,"Detention over",IF(N(Q71)-N(P71)&gt;$B$4,"Accessorials over","Total over")))),IF(T71&lt;-$B$4,"Under-billed","OK")))</f>
        <v/>
      </c>
      <c r="V71" s="4" t="n"/>
      <c r="W71" s="4" t="n"/>
    </row>
    <row r="72">
      <c r="A72" s="4" t="n"/>
      <c r="B72" s="4" t="n"/>
      <c r="C72" s="4" t="n"/>
      <c r="D72" s="11" t="n"/>
      <c r="E72" s="4" t="n"/>
      <c r="F72" s="8">
        <f>IF(E72="","",IFERROR(VLOOKUP(E72,Rates!$A$5:$C$204,2,FALSE),""))</f>
        <v/>
      </c>
      <c r="G72" s="12" t="n"/>
      <c r="H72" s="8">
        <f>IF(OR(F72="",G72=""),"",G72-F72)</f>
        <v/>
      </c>
      <c r="I72" s="13" t="n"/>
      <c r="J72" s="8">
        <f>IF(F72="","",N(F72)*N(I72))</f>
        <v/>
      </c>
      <c r="K72" s="12" t="n"/>
      <c r="L72" s="8">
        <f>IF(J72="","",N(K72)-J72)</f>
        <v/>
      </c>
      <c r="M72" s="4" t="n"/>
      <c r="N72" s="8">
        <f>IF(M72="","",MAX(0,N(M72)-$B$5)*$B$6)</f>
        <v/>
      </c>
      <c r="O72" s="12" t="n"/>
      <c r="P72" s="12" t="n"/>
      <c r="Q72" s="12" t="n"/>
      <c r="R72" s="8">
        <f>IF(F72="","",N(F72)+N(J72)+N(N72)+N(P72))</f>
        <v/>
      </c>
      <c r="S72" s="12" t="n"/>
      <c r="T72" s="8">
        <f>IF(OR(R72="",S72=""),"",S72-R72)</f>
        <v/>
      </c>
      <c r="U72">
        <f>IF(T72="","",IF(T72&gt;$B$4,IF(H72&gt;$B$4,"Linehaul over",IF(L72&gt;$B$4,"Fuel over",IF(N(O72)-N(N72)&gt;$B$4,"Detention over",IF(N(Q72)-N(P72)&gt;$B$4,"Accessorials over","Total over")))),IF(T72&lt;-$B$4,"Under-billed","OK")))</f>
        <v/>
      </c>
      <c r="V72" s="4" t="n"/>
      <c r="W72" s="4" t="n"/>
    </row>
    <row r="73">
      <c r="A73" s="4" t="n"/>
      <c r="B73" s="4" t="n"/>
      <c r="C73" s="4" t="n"/>
      <c r="D73" s="11" t="n"/>
      <c r="E73" s="4" t="n"/>
      <c r="F73" s="8">
        <f>IF(E73="","",IFERROR(VLOOKUP(E73,Rates!$A$5:$C$204,2,FALSE),""))</f>
        <v/>
      </c>
      <c r="G73" s="12" t="n"/>
      <c r="H73" s="8">
        <f>IF(OR(F73="",G73=""),"",G73-F73)</f>
        <v/>
      </c>
      <c r="I73" s="13" t="n"/>
      <c r="J73" s="8">
        <f>IF(F73="","",N(F73)*N(I73))</f>
        <v/>
      </c>
      <c r="K73" s="12" t="n"/>
      <c r="L73" s="8">
        <f>IF(J73="","",N(K73)-J73)</f>
        <v/>
      </c>
      <c r="M73" s="4" t="n"/>
      <c r="N73" s="8">
        <f>IF(M73="","",MAX(0,N(M73)-$B$5)*$B$6)</f>
        <v/>
      </c>
      <c r="O73" s="12" t="n"/>
      <c r="P73" s="12" t="n"/>
      <c r="Q73" s="12" t="n"/>
      <c r="R73" s="8">
        <f>IF(F73="","",N(F73)+N(J73)+N(N73)+N(P73))</f>
        <v/>
      </c>
      <c r="S73" s="12" t="n"/>
      <c r="T73" s="8">
        <f>IF(OR(R73="",S73=""),"",S73-R73)</f>
        <v/>
      </c>
      <c r="U73">
        <f>IF(T73="","",IF(T73&gt;$B$4,IF(H73&gt;$B$4,"Linehaul over",IF(L73&gt;$B$4,"Fuel over",IF(N(O73)-N(N73)&gt;$B$4,"Detention over",IF(N(Q73)-N(P73)&gt;$B$4,"Accessorials over","Total over")))),IF(T73&lt;-$B$4,"Under-billed","OK")))</f>
        <v/>
      </c>
      <c r="V73" s="4" t="n"/>
      <c r="W73" s="4" t="n"/>
    </row>
    <row r="74">
      <c r="A74" s="4" t="n"/>
      <c r="B74" s="4" t="n"/>
      <c r="C74" s="4" t="n"/>
      <c r="D74" s="11" t="n"/>
      <c r="E74" s="4" t="n"/>
      <c r="F74" s="8">
        <f>IF(E74="","",IFERROR(VLOOKUP(E74,Rates!$A$5:$C$204,2,FALSE),""))</f>
        <v/>
      </c>
      <c r="G74" s="12" t="n"/>
      <c r="H74" s="8">
        <f>IF(OR(F74="",G74=""),"",G74-F74)</f>
        <v/>
      </c>
      <c r="I74" s="13" t="n"/>
      <c r="J74" s="8">
        <f>IF(F74="","",N(F74)*N(I74))</f>
        <v/>
      </c>
      <c r="K74" s="12" t="n"/>
      <c r="L74" s="8">
        <f>IF(J74="","",N(K74)-J74)</f>
        <v/>
      </c>
      <c r="M74" s="4" t="n"/>
      <c r="N74" s="8">
        <f>IF(M74="","",MAX(0,N(M74)-$B$5)*$B$6)</f>
        <v/>
      </c>
      <c r="O74" s="12" t="n"/>
      <c r="P74" s="12" t="n"/>
      <c r="Q74" s="12" t="n"/>
      <c r="R74" s="8">
        <f>IF(F74="","",N(F74)+N(J74)+N(N74)+N(P74))</f>
        <v/>
      </c>
      <c r="S74" s="12" t="n"/>
      <c r="T74" s="8">
        <f>IF(OR(R74="",S74=""),"",S74-R74)</f>
        <v/>
      </c>
      <c r="U74">
        <f>IF(T74="","",IF(T74&gt;$B$4,IF(H74&gt;$B$4,"Linehaul over",IF(L74&gt;$B$4,"Fuel over",IF(N(O74)-N(N74)&gt;$B$4,"Detention over",IF(N(Q74)-N(P74)&gt;$B$4,"Accessorials over","Total over")))),IF(T74&lt;-$B$4,"Under-billed","OK")))</f>
        <v/>
      </c>
      <c r="V74" s="4" t="n"/>
      <c r="W74" s="4" t="n"/>
    </row>
    <row r="75">
      <c r="A75" s="4" t="n"/>
      <c r="B75" s="4" t="n"/>
      <c r="C75" s="4" t="n"/>
      <c r="D75" s="11" t="n"/>
      <c r="E75" s="4" t="n"/>
      <c r="F75" s="8">
        <f>IF(E75="","",IFERROR(VLOOKUP(E75,Rates!$A$5:$C$204,2,FALSE),""))</f>
        <v/>
      </c>
      <c r="G75" s="12" t="n"/>
      <c r="H75" s="8">
        <f>IF(OR(F75="",G75=""),"",G75-F75)</f>
        <v/>
      </c>
      <c r="I75" s="13" t="n"/>
      <c r="J75" s="8">
        <f>IF(F75="","",N(F75)*N(I75))</f>
        <v/>
      </c>
      <c r="K75" s="12" t="n"/>
      <c r="L75" s="8">
        <f>IF(J75="","",N(K75)-J75)</f>
        <v/>
      </c>
      <c r="M75" s="4" t="n"/>
      <c r="N75" s="8">
        <f>IF(M75="","",MAX(0,N(M75)-$B$5)*$B$6)</f>
        <v/>
      </c>
      <c r="O75" s="12" t="n"/>
      <c r="P75" s="12" t="n"/>
      <c r="Q75" s="12" t="n"/>
      <c r="R75" s="8">
        <f>IF(F75="","",N(F75)+N(J75)+N(N75)+N(P75))</f>
        <v/>
      </c>
      <c r="S75" s="12" t="n"/>
      <c r="T75" s="8">
        <f>IF(OR(R75="",S75=""),"",S75-R75)</f>
        <v/>
      </c>
      <c r="U75">
        <f>IF(T75="","",IF(T75&gt;$B$4,IF(H75&gt;$B$4,"Linehaul over",IF(L75&gt;$B$4,"Fuel over",IF(N(O75)-N(N75)&gt;$B$4,"Detention over",IF(N(Q75)-N(P75)&gt;$B$4,"Accessorials over","Total over")))),IF(T75&lt;-$B$4,"Under-billed","OK")))</f>
        <v/>
      </c>
      <c r="V75" s="4" t="n"/>
      <c r="W75" s="4" t="n"/>
    </row>
    <row r="76">
      <c r="A76" s="4" t="n"/>
      <c r="B76" s="4" t="n"/>
      <c r="C76" s="4" t="n"/>
      <c r="D76" s="11" t="n"/>
      <c r="E76" s="4" t="n"/>
      <c r="F76" s="8">
        <f>IF(E76="","",IFERROR(VLOOKUP(E76,Rates!$A$5:$C$204,2,FALSE),""))</f>
        <v/>
      </c>
      <c r="G76" s="12" t="n"/>
      <c r="H76" s="8">
        <f>IF(OR(F76="",G76=""),"",G76-F76)</f>
        <v/>
      </c>
      <c r="I76" s="13" t="n"/>
      <c r="J76" s="8">
        <f>IF(F76="","",N(F76)*N(I76))</f>
        <v/>
      </c>
      <c r="K76" s="12" t="n"/>
      <c r="L76" s="8">
        <f>IF(J76="","",N(K76)-J76)</f>
        <v/>
      </c>
      <c r="M76" s="4" t="n"/>
      <c r="N76" s="8">
        <f>IF(M76="","",MAX(0,N(M76)-$B$5)*$B$6)</f>
        <v/>
      </c>
      <c r="O76" s="12" t="n"/>
      <c r="P76" s="12" t="n"/>
      <c r="Q76" s="12" t="n"/>
      <c r="R76" s="8">
        <f>IF(F76="","",N(F76)+N(J76)+N(N76)+N(P76))</f>
        <v/>
      </c>
      <c r="S76" s="12" t="n"/>
      <c r="T76" s="8">
        <f>IF(OR(R76="",S76=""),"",S76-R76)</f>
        <v/>
      </c>
      <c r="U76">
        <f>IF(T76="","",IF(T76&gt;$B$4,IF(H76&gt;$B$4,"Linehaul over",IF(L76&gt;$B$4,"Fuel over",IF(N(O76)-N(N76)&gt;$B$4,"Detention over",IF(N(Q76)-N(P76)&gt;$B$4,"Accessorials over","Total over")))),IF(T76&lt;-$B$4,"Under-billed","OK")))</f>
        <v/>
      </c>
      <c r="V76" s="4" t="n"/>
      <c r="W76" s="4" t="n"/>
    </row>
    <row r="77">
      <c r="A77" s="4" t="n"/>
      <c r="B77" s="4" t="n"/>
      <c r="C77" s="4" t="n"/>
      <c r="D77" s="11" t="n"/>
      <c r="E77" s="4" t="n"/>
      <c r="F77" s="8">
        <f>IF(E77="","",IFERROR(VLOOKUP(E77,Rates!$A$5:$C$204,2,FALSE),""))</f>
        <v/>
      </c>
      <c r="G77" s="12" t="n"/>
      <c r="H77" s="8">
        <f>IF(OR(F77="",G77=""),"",G77-F77)</f>
        <v/>
      </c>
      <c r="I77" s="13" t="n"/>
      <c r="J77" s="8">
        <f>IF(F77="","",N(F77)*N(I77))</f>
        <v/>
      </c>
      <c r="K77" s="12" t="n"/>
      <c r="L77" s="8">
        <f>IF(J77="","",N(K77)-J77)</f>
        <v/>
      </c>
      <c r="M77" s="4" t="n"/>
      <c r="N77" s="8">
        <f>IF(M77="","",MAX(0,N(M77)-$B$5)*$B$6)</f>
        <v/>
      </c>
      <c r="O77" s="12" t="n"/>
      <c r="P77" s="12" t="n"/>
      <c r="Q77" s="12" t="n"/>
      <c r="R77" s="8">
        <f>IF(F77="","",N(F77)+N(J77)+N(N77)+N(P77))</f>
        <v/>
      </c>
      <c r="S77" s="12" t="n"/>
      <c r="T77" s="8">
        <f>IF(OR(R77="",S77=""),"",S77-R77)</f>
        <v/>
      </c>
      <c r="U77">
        <f>IF(T77="","",IF(T77&gt;$B$4,IF(H77&gt;$B$4,"Linehaul over",IF(L77&gt;$B$4,"Fuel over",IF(N(O77)-N(N77)&gt;$B$4,"Detention over",IF(N(Q77)-N(P77)&gt;$B$4,"Accessorials over","Total over")))),IF(T77&lt;-$B$4,"Under-billed","OK")))</f>
        <v/>
      </c>
      <c r="V77" s="4" t="n"/>
      <c r="W77" s="4" t="n"/>
    </row>
    <row r="78">
      <c r="A78" s="4" t="n"/>
      <c r="B78" s="4" t="n"/>
      <c r="C78" s="4" t="n"/>
      <c r="D78" s="11" t="n"/>
      <c r="E78" s="4" t="n"/>
      <c r="F78" s="8">
        <f>IF(E78="","",IFERROR(VLOOKUP(E78,Rates!$A$5:$C$204,2,FALSE),""))</f>
        <v/>
      </c>
      <c r="G78" s="12" t="n"/>
      <c r="H78" s="8">
        <f>IF(OR(F78="",G78=""),"",G78-F78)</f>
        <v/>
      </c>
      <c r="I78" s="13" t="n"/>
      <c r="J78" s="8">
        <f>IF(F78="","",N(F78)*N(I78))</f>
        <v/>
      </c>
      <c r="K78" s="12" t="n"/>
      <c r="L78" s="8">
        <f>IF(J78="","",N(K78)-J78)</f>
        <v/>
      </c>
      <c r="M78" s="4" t="n"/>
      <c r="N78" s="8">
        <f>IF(M78="","",MAX(0,N(M78)-$B$5)*$B$6)</f>
        <v/>
      </c>
      <c r="O78" s="12" t="n"/>
      <c r="P78" s="12" t="n"/>
      <c r="Q78" s="12" t="n"/>
      <c r="R78" s="8">
        <f>IF(F78="","",N(F78)+N(J78)+N(N78)+N(P78))</f>
        <v/>
      </c>
      <c r="S78" s="12" t="n"/>
      <c r="T78" s="8">
        <f>IF(OR(R78="",S78=""),"",S78-R78)</f>
        <v/>
      </c>
      <c r="U78">
        <f>IF(T78="","",IF(T78&gt;$B$4,IF(H78&gt;$B$4,"Linehaul over",IF(L78&gt;$B$4,"Fuel over",IF(N(O78)-N(N78)&gt;$B$4,"Detention over",IF(N(Q78)-N(P78)&gt;$B$4,"Accessorials over","Total over")))),IF(T78&lt;-$B$4,"Under-billed","OK")))</f>
        <v/>
      </c>
      <c r="V78" s="4" t="n"/>
      <c r="W78" s="4" t="n"/>
    </row>
    <row r="79">
      <c r="A79" s="4" t="n"/>
      <c r="B79" s="4" t="n"/>
      <c r="C79" s="4" t="n"/>
      <c r="D79" s="11" t="n"/>
      <c r="E79" s="4" t="n"/>
      <c r="F79" s="8">
        <f>IF(E79="","",IFERROR(VLOOKUP(E79,Rates!$A$5:$C$204,2,FALSE),""))</f>
        <v/>
      </c>
      <c r="G79" s="12" t="n"/>
      <c r="H79" s="8">
        <f>IF(OR(F79="",G79=""),"",G79-F79)</f>
        <v/>
      </c>
      <c r="I79" s="13" t="n"/>
      <c r="J79" s="8">
        <f>IF(F79="","",N(F79)*N(I79))</f>
        <v/>
      </c>
      <c r="K79" s="12" t="n"/>
      <c r="L79" s="8">
        <f>IF(J79="","",N(K79)-J79)</f>
        <v/>
      </c>
      <c r="M79" s="4" t="n"/>
      <c r="N79" s="8">
        <f>IF(M79="","",MAX(0,N(M79)-$B$5)*$B$6)</f>
        <v/>
      </c>
      <c r="O79" s="12" t="n"/>
      <c r="P79" s="12" t="n"/>
      <c r="Q79" s="12" t="n"/>
      <c r="R79" s="8">
        <f>IF(F79="","",N(F79)+N(J79)+N(N79)+N(P79))</f>
        <v/>
      </c>
      <c r="S79" s="12" t="n"/>
      <c r="T79" s="8">
        <f>IF(OR(R79="",S79=""),"",S79-R79)</f>
        <v/>
      </c>
      <c r="U79">
        <f>IF(T79="","",IF(T79&gt;$B$4,IF(H79&gt;$B$4,"Linehaul over",IF(L79&gt;$B$4,"Fuel over",IF(N(O79)-N(N79)&gt;$B$4,"Detention over",IF(N(Q79)-N(P79)&gt;$B$4,"Accessorials over","Total over")))),IF(T79&lt;-$B$4,"Under-billed","OK")))</f>
        <v/>
      </c>
      <c r="V79" s="4" t="n"/>
      <c r="W79" s="4" t="n"/>
    </row>
    <row r="80">
      <c r="A80" s="4" t="n"/>
      <c r="B80" s="4" t="n"/>
      <c r="C80" s="4" t="n"/>
      <c r="D80" s="11" t="n"/>
      <c r="E80" s="4" t="n"/>
      <c r="F80" s="8">
        <f>IF(E80="","",IFERROR(VLOOKUP(E80,Rates!$A$5:$C$204,2,FALSE),""))</f>
        <v/>
      </c>
      <c r="G80" s="12" t="n"/>
      <c r="H80" s="8">
        <f>IF(OR(F80="",G80=""),"",G80-F80)</f>
        <v/>
      </c>
      <c r="I80" s="13" t="n"/>
      <c r="J80" s="8">
        <f>IF(F80="","",N(F80)*N(I80))</f>
        <v/>
      </c>
      <c r="K80" s="12" t="n"/>
      <c r="L80" s="8">
        <f>IF(J80="","",N(K80)-J80)</f>
        <v/>
      </c>
      <c r="M80" s="4" t="n"/>
      <c r="N80" s="8">
        <f>IF(M80="","",MAX(0,N(M80)-$B$5)*$B$6)</f>
        <v/>
      </c>
      <c r="O80" s="12" t="n"/>
      <c r="P80" s="12" t="n"/>
      <c r="Q80" s="12" t="n"/>
      <c r="R80" s="8">
        <f>IF(F80="","",N(F80)+N(J80)+N(N80)+N(P80))</f>
        <v/>
      </c>
      <c r="S80" s="12" t="n"/>
      <c r="T80" s="8">
        <f>IF(OR(R80="",S80=""),"",S80-R80)</f>
        <v/>
      </c>
      <c r="U80">
        <f>IF(T80="","",IF(T80&gt;$B$4,IF(H80&gt;$B$4,"Linehaul over",IF(L80&gt;$B$4,"Fuel over",IF(N(O80)-N(N80)&gt;$B$4,"Detention over",IF(N(Q80)-N(P80)&gt;$B$4,"Accessorials over","Total over")))),IF(T80&lt;-$B$4,"Under-billed","OK")))</f>
        <v/>
      </c>
      <c r="V80" s="4" t="n"/>
      <c r="W80" s="4" t="n"/>
    </row>
    <row r="81">
      <c r="A81" s="4" t="n"/>
      <c r="B81" s="4" t="n"/>
      <c r="C81" s="4" t="n"/>
      <c r="D81" s="11" t="n"/>
      <c r="E81" s="4" t="n"/>
      <c r="F81" s="8">
        <f>IF(E81="","",IFERROR(VLOOKUP(E81,Rates!$A$5:$C$204,2,FALSE),""))</f>
        <v/>
      </c>
      <c r="G81" s="12" t="n"/>
      <c r="H81" s="8">
        <f>IF(OR(F81="",G81=""),"",G81-F81)</f>
        <v/>
      </c>
      <c r="I81" s="13" t="n"/>
      <c r="J81" s="8">
        <f>IF(F81="","",N(F81)*N(I81))</f>
        <v/>
      </c>
      <c r="K81" s="12" t="n"/>
      <c r="L81" s="8">
        <f>IF(J81="","",N(K81)-J81)</f>
        <v/>
      </c>
      <c r="M81" s="4" t="n"/>
      <c r="N81" s="8">
        <f>IF(M81="","",MAX(0,N(M81)-$B$5)*$B$6)</f>
        <v/>
      </c>
      <c r="O81" s="12" t="n"/>
      <c r="P81" s="12" t="n"/>
      <c r="Q81" s="12" t="n"/>
      <c r="R81" s="8">
        <f>IF(F81="","",N(F81)+N(J81)+N(N81)+N(P81))</f>
        <v/>
      </c>
      <c r="S81" s="12" t="n"/>
      <c r="T81" s="8">
        <f>IF(OR(R81="",S81=""),"",S81-R81)</f>
        <v/>
      </c>
      <c r="U81">
        <f>IF(T81="","",IF(T81&gt;$B$4,IF(H81&gt;$B$4,"Linehaul over",IF(L81&gt;$B$4,"Fuel over",IF(N(O81)-N(N81)&gt;$B$4,"Detention over",IF(N(Q81)-N(P81)&gt;$B$4,"Accessorials over","Total over")))),IF(T81&lt;-$B$4,"Under-billed","OK")))</f>
        <v/>
      </c>
      <c r="V81" s="4" t="n"/>
      <c r="W81" s="4" t="n"/>
    </row>
    <row r="82">
      <c r="A82" s="4" t="n"/>
      <c r="B82" s="4" t="n"/>
      <c r="C82" s="4" t="n"/>
      <c r="D82" s="11" t="n"/>
      <c r="E82" s="4" t="n"/>
      <c r="F82" s="8">
        <f>IF(E82="","",IFERROR(VLOOKUP(E82,Rates!$A$5:$C$204,2,FALSE),""))</f>
        <v/>
      </c>
      <c r="G82" s="12" t="n"/>
      <c r="H82" s="8">
        <f>IF(OR(F82="",G82=""),"",G82-F82)</f>
        <v/>
      </c>
      <c r="I82" s="13" t="n"/>
      <c r="J82" s="8">
        <f>IF(F82="","",N(F82)*N(I82))</f>
        <v/>
      </c>
      <c r="K82" s="12" t="n"/>
      <c r="L82" s="8">
        <f>IF(J82="","",N(K82)-J82)</f>
        <v/>
      </c>
      <c r="M82" s="4" t="n"/>
      <c r="N82" s="8">
        <f>IF(M82="","",MAX(0,N(M82)-$B$5)*$B$6)</f>
        <v/>
      </c>
      <c r="O82" s="12" t="n"/>
      <c r="P82" s="12" t="n"/>
      <c r="Q82" s="12" t="n"/>
      <c r="R82" s="8">
        <f>IF(F82="","",N(F82)+N(J82)+N(N82)+N(P82))</f>
        <v/>
      </c>
      <c r="S82" s="12" t="n"/>
      <c r="T82" s="8">
        <f>IF(OR(R82="",S82=""),"",S82-R82)</f>
        <v/>
      </c>
      <c r="U82">
        <f>IF(T82="","",IF(T82&gt;$B$4,IF(H82&gt;$B$4,"Linehaul over",IF(L82&gt;$B$4,"Fuel over",IF(N(O82)-N(N82)&gt;$B$4,"Detention over",IF(N(Q82)-N(P82)&gt;$B$4,"Accessorials over","Total over")))),IF(T82&lt;-$B$4,"Under-billed","OK")))</f>
        <v/>
      </c>
      <c r="V82" s="4" t="n"/>
      <c r="W82" s="4" t="n"/>
    </row>
    <row r="83">
      <c r="A83" s="4" t="n"/>
      <c r="B83" s="4" t="n"/>
      <c r="C83" s="4" t="n"/>
      <c r="D83" s="11" t="n"/>
      <c r="E83" s="4" t="n"/>
      <c r="F83" s="8">
        <f>IF(E83="","",IFERROR(VLOOKUP(E83,Rates!$A$5:$C$204,2,FALSE),""))</f>
        <v/>
      </c>
      <c r="G83" s="12" t="n"/>
      <c r="H83" s="8">
        <f>IF(OR(F83="",G83=""),"",G83-F83)</f>
        <v/>
      </c>
      <c r="I83" s="13" t="n"/>
      <c r="J83" s="8">
        <f>IF(F83="","",N(F83)*N(I83))</f>
        <v/>
      </c>
      <c r="K83" s="12" t="n"/>
      <c r="L83" s="8">
        <f>IF(J83="","",N(K83)-J83)</f>
        <v/>
      </c>
      <c r="M83" s="4" t="n"/>
      <c r="N83" s="8">
        <f>IF(M83="","",MAX(0,N(M83)-$B$5)*$B$6)</f>
        <v/>
      </c>
      <c r="O83" s="12" t="n"/>
      <c r="P83" s="12" t="n"/>
      <c r="Q83" s="12" t="n"/>
      <c r="R83" s="8">
        <f>IF(F83="","",N(F83)+N(J83)+N(N83)+N(P83))</f>
        <v/>
      </c>
      <c r="S83" s="12" t="n"/>
      <c r="T83" s="8">
        <f>IF(OR(R83="",S83=""),"",S83-R83)</f>
        <v/>
      </c>
      <c r="U83">
        <f>IF(T83="","",IF(T83&gt;$B$4,IF(H83&gt;$B$4,"Linehaul over",IF(L83&gt;$B$4,"Fuel over",IF(N(O83)-N(N83)&gt;$B$4,"Detention over",IF(N(Q83)-N(P83)&gt;$B$4,"Accessorials over","Total over")))),IF(T83&lt;-$B$4,"Under-billed","OK")))</f>
        <v/>
      </c>
      <c r="V83" s="4" t="n"/>
      <c r="W83" s="4" t="n"/>
    </row>
    <row r="84">
      <c r="A84" s="4" t="n"/>
      <c r="B84" s="4" t="n"/>
      <c r="C84" s="4" t="n"/>
      <c r="D84" s="11" t="n"/>
      <c r="E84" s="4" t="n"/>
      <c r="F84" s="8">
        <f>IF(E84="","",IFERROR(VLOOKUP(E84,Rates!$A$5:$C$204,2,FALSE),""))</f>
        <v/>
      </c>
      <c r="G84" s="12" t="n"/>
      <c r="H84" s="8">
        <f>IF(OR(F84="",G84=""),"",G84-F84)</f>
        <v/>
      </c>
      <c r="I84" s="13" t="n"/>
      <c r="J84" s="8">
        <f>IF(F84="","",N(F84)*N(I84))</f>
        <v/>
      </c>
      <c r="K84" s="12" t="n"/>
      <c r="L84" s="8">
        <f>IF(J84="","",N(K84)-J84)</f>
        <v/>
      </c>
      <c r="M84" s="4" t="n"/>
      <c r="N84" s="8">
        <f>IF(M84="","",MAX(0,N(M84)-$B$5)*$B$6)</f>
        <v/>
      </c>
      <c r="O84" s="12" t="n"/>
      <c r="P84" s="12" t="n"/>
      <c r="Q84" s="12" t="n"/>
      <c r="R84" s="8">
        <f>IF(F84="","",N(F84)+N(J84)+N(N84)+N(P84))</f>
        <v/>
      </c>
      <c r="S84" s="12" t="n"/>
      <c r="T84" s="8">
        <f>IF(OR(R84="",S84=""),"",S84-R84)</f>
        <v/>
      </c>
      <c r="U84">
        <f>IF(T84="","",IF(T84&gt;$B$4,IF(H84&gt;$B$4,"Linehaul over",IF(L84&gt;$B$4,"Fuel over",IF(N(O84)-N(N84)&gt;$B$4,"Detention over",IF(N(Q84)-N(P84)&gt;$B$4,"Accessorials over","Total over")))),IF(T84&lt;-$B$4,"Under-billed","OK")))</f>
        <v/>
      </c>
      <c r="V84" s="4" t="n"/>
      <c r="W84" s="4" t="n"/>
    </row>
    <row r="85">
      <c r="A85" s="4" t="n"/>
      <c r="B85" s="4" t="n"/>
      <c r="C85" s="4" t="n"/>
      <c r="D85" s="11" t="n"/>
      <c r="E85" s="4" t="n"/>
      <c r="F85" s="8">
        <f>IF(E85="","",IFERROR(VLOOKUP(E85,Rates!$A$5:$C$204,2,FALSE),""))</f>
        <v/>
      </c>
      <c r="G85" s="12" t="n"/>
      <c r="H85" s="8">
        <f>IF(OR(F85="",G85=""),"",G85-F85)</f>
        <v/>
      </c>
      <c r="I85" s="13" t="n"/>
      <c r="J85" s="8">
        <f>IF(F85="","",N(F85)*N(I85))</f>
        <v/>
      </c>
      <c r="K85" s="12" t="n"/>
      <c r="L85" s="8">
        <f>IF(J85="","",N(K85)-J85)</f>
        <v/>
      </c>
      <c r="M85" s="4" t="n"/>
      <c r="N85" s="8">
        <f>IF(M85="","",MAX(0,N(M85)-$B$5)*$B$6)</f>
        <v/>
      </c>
      <c r="O85" s="12" t="n"/>
      <c r="P85" s="12" t="n"/>
      <c r="Q85" s="12" t="n"/>
      <c r="R85" s="8">
        <f>IF(F85="","",N(F85)+N(J85)+N(N85)+N(P85))</f>
        <v/>
      </c>
      <c r="S85" s="12" t="n"/>
      <c r="T85" s="8">
        <f>IF(OR(R85="",S85=""),"",S85-R85)</f>
        <v/>
      </c>
      <c r="U85">
        <f>IF(T85="","",IF(T85&gt;$B$4,IF(H85&gt;$B$4,"Linehaul over",IF(L85&gt;$B$4,"Fuel over",IF(N(O85)-N(N85)&gt;$B$4,"Detention over",IF(N(Q85)-N(P85)&gt;$B$4,"Accessorials over","Total over")))),IF(T85&lt;-$B$4,"Under-billed","OK")))</f>
        <v/>
      </c>
      <c r="V85" s="4" t="n"/>
      <c r="W85" s="4" t="n"/>
    </row>
    <row r="86">
      <c r="A86" s="4" t="n"/>
      <c r="B86" s="4" t="n"/>
      <c r="C86" s="4" t="n"/>
      <c r="D86" s="11" t="n"/>
      <c r="E86" s="4" t="n"/>
      <c r="F86" s="8">
        <f>IF(E86="","",IFERROR(VLOOKUP(E86,Rates!$A$5:$C$204,2,FALSE),""))</f>
        <v/>
      </c>
      <c r="G86" s="12" t="n"/>
      <c r="H86" s="8">
        <f>IF(OR(F86="",G86=""),"",G86-F86)</f>
        <v/>
      </c>
      <c r="I86" s="13" t="n"/>
      <c r="J86" s="8">
        <f>IF(F86="","",N(F86)*N(I86))</f>
        <v/>
      </c>
      <c r="K86" s="12" t="n"/>
      <c r="L86" s="8">
        <f>IF(J86="","",N(K86)-J86)</f>
        <v/>
      </c>
      <c r="M86" s="4" t="n"/>
      <c r="N86" s="8">
        <f>IF(M86="","",MAX(0,N(M86)-$B$5)*$B$6)</f>
        <v/>
      </c>
      <c r="O86" s="12" t="n"/>
      <c r="P86" s="12" t="n"/>
      <c r="Q86" s="12" t="n"/>
      <c r="R86" s="8">
        <f>IF(F86="","",N(F86)+N(J86)+N(N86)+N(P86))</f>
        <v/>
      </c>
      <c r="S86" s="12" t="n"/>
      <c r="T86" s="8">
        <f>IF(OR(R86="",S86=""),"",S86-R86)</f>
        <v/>
      </c>
      <c r="U86">
        <f>IF(T86="","",IF(T86&gt;$B$4,IF(H86&gt;$B$4,"Linehaul over",IF(L86&gt;$B$4,"Fuel over",IF(N(O86)-N(N86)&gt;$B$4,"Detention over",IF(N(Q86)-N(P86)&gt;$B$4,"Accessorials over","Total over")))),IF(T86&lt;-$B$4,"Under-billed","OK")))</f>
        <v/>
      </c>
      <c r="V86" s="4" t="n"/>
      <c r="W86" s="4" t="n"/>
    </row>
    <row r="87">
      <c r="A87" s="4" t="n"/>
      <c r="B87" s="4" t="n"/>
      <c r="C87" s="4" t="n"/>
      <c r="D87" s="11" t="n"/>
      <c r="E87" s="4" t="n"/>
      <c r="F87" s="8">
        <f>IF(E87="","",IFERROR(VLOOKUP(E87,Rates!$A$5:$C$204,2,FALSE),""))</f>
        <v/>
      </c>
      <c r="G87" s="12" t="n"/>
      <c r="H87" s="8">
        <f>IF(OR(F87="",G87=""),"",G87-F87)</f>
        <v/>
      </c>
      <c r="I87" s="13" t="n"/>
      <c r="J87" s="8">
        <f>IF(F87="","",N(F87)*N(I87))</f>
        <v/>
      </c>
      <c r="K87" s="12" t="n"/>
      <c r="L87" s="8">
        <f>IF(J87="","",N(K87)-J87)</f>
        <v/>
      </c>
      <c r="M87" s="4" t="n"/>
      <c r="N87" s="8">
        <f>IF(M87="","",MAX(0,N(M87)-$B$5)*$B$6)</f>
        <v/>
      </c>
      <c r="O87" s="12" t="n"/>
      <c r="P87" s="12" t="n"/>
      <c r="Q87" s="12" t="n"/>
      <c r="R87" s="8">
        <f>IF(F87="","",N(F87)+N(J87)+N(N87)+N(P87))</f>
        <v/>
      </c>
      <c r="S87" s="12" t="n"/>
      <c r="T87" s="8">
        <f>IF(OR(R87="",S87=""),"",S87-R87)</f>
        <v/>
      </c>
      <c r="U87">
        <f>IF(T87="","",IF(T87&gt;$B$4,IF(H87&gt;$B$4,"Linehaul over",IF(L87&gt;$B$4,"Fuel over",IF(N(O87)-N(N87)&gt;$B$4,"Detention over",IF(N(Q87)-N(P87)&gt;$B$4,"Accessorials over","Total over")))),IF(T87&lt;-$B$4,"Under-billed","OK")))</f>
        <v/>
      </c>
      <c r="V87" s="4" t="n"/>
      <c r="W87" s="4" t="n"/>
    </row>
    <row r="88">
      <c r="A88" s="4" t="n"/>
      <c r="B88" s="4" t="n"/>
      <c r="C88" s="4" t="n"/>
      <c r="D88" s="11" t="n"/>
      <c r="E88" s="4" t="n"/>
      <c r="F88" s="8">
        <f>IF(E88="","",IFERROR(VLOOKUP(E88,Rates!$A$5:$C$204,2,FALSE),""))</f>
        <v/>
      </c>
      <c r="G88" s="12" t="n"/>
      <c r="H88" s="8">
        <f>IF(OR(F88="",G88=""),"",G88-F88)</f>
        <v/>
      </c>
      <c r="I88" s="13" t="n"/>
      <c r="J88" s="8">
        <f>IF(F88="","",N(F88)*N(I88))</f>
        <v/>
      </c>
      <c r="K88" s="12" t="n"/>
      <c r="L88" s="8">
        <f>IF(J88="","",N(K88)-J88)</f>
        <v/>
      </c>
      <c r="M88" s="4" t="n"/>
      <c r="N88" s="8">
        <f>IF(M88="","",MAX(0,N(M88)-$B$5)*$B$6)</f>
        <v/>
      </c>
      <c r="O88" s="12" t="n"/>
      <c r="P88" s="12" t="n"/>
      <c r="Q88" s="12" t="n"/>
      <c r="R88" s="8">
        <f>IF(F88="","",N(F88)+N(J88)+N(N88)+N(P88))</f>
        <v/>
      </c>
      <c r="S88" s="12" t="n"/>
      <c r="T88" s="8">
        <f>IF(OR(R88="",S88=""),"",S88-R88)</f>
        <v/>
      </c>
      <c r="U88">
        <f>IF(T88="","",IF(T88&gt;$B$4,IF(H88&gt;$B$4,"Linehaul over",IF(L88&gt;$B$4,"Fuel over",IF(N(O88)-N(N88)&gt;$B$4,"Detention over",IF(N(Q88)-N(P88)&gt;$B$4,"Accessorials over","Total over")))),IF(T88&lt;-$B$4,"Under-billed","OK")))</f>
        <v/>
      </c>
      <c r="V88" s="4" t="n"/>
      <c r="W88" s="4" t="n"/>
    </row>
    <row r="89">
      <c r="A89" s="4" t="n"/>
      <c r="B89" s="4" t="n"/>
      <c r="C89" s="4" t="n"/>
      <c r="D89" s="11" t="n"/>
      <c r="E89" s="4" t="n"/>
      <c r="F89" s="8">
        <f>IF(E89="","",IFERROR(VLOOKUP(E89,Rates!$A$5:$C$204,2,FALSE),""))</f>
        <v/>
      </c>
      <c r="G89" s="12" t="n"/>
      <c r="H89" s="8">
        <f>IF(OR(F89="",G89=""),"",G89-F89)</f>
        <v/>
      </c>
      <c r="I89" s="13" t="n"/>
      <c r="J89" s="8">
        <f>IF(F89="","",N(F89)*N(I89))</f>
        <v/>
      </c>
      <c r="K89" s="12" t="n"/>
      <c r="L89" s="8">
        <f>IF(J89="","",N(K89)-J89)</f>
        <v/>
      </c>
      <c r="M89" s="4" t="n"/>
      <c r="N89" s="8">
        <f>IF(M89="","",MAX(0,N(M89)-$B$5)*$B$6)</f>
        <v/>
      </c>
      <c r="O89" s="12" t="n"/>
      <c r="P89" s="12" t="n"/>
      <c r="Q89" s="12" t="n"/>
      <c r="R89" s="8">
        <f>IF(F89="","",N(F89)+N(J89)+N(N89)+N(P89))</f>
        <v/>
      </c>
      <c r="S89" s="12" t="n"/>
      <c r="T89" s="8">
        <f>IF(OR(R89="",S89=""),"",S89-R89)</f>
        <v/>
      </c>
      <c r="U89">
        <f>IF(T89="","",IF(T89&gt;$B$4,IF(H89&gt;$B$4,"Linehaul over",IF(L89&gt;$B$4,"Fuel over",IF(N(O89)-N(N89)&gt;$B$4,"Detention over",IF(N(Q89)-N(P89)&gt;$B$4,"Accessorials over","Total over")))),IF(T89&lt;-$B$4,"Under-billed","OK")))</f>
        <v/>
      </c>
      <c r="V89" s="4" t="n"/>
      <c r="W89" s="4" t="n"/>
    </row>
    <row r="90">
      <c r="A90" s="4" t="n"/>
      <c r="B90" s="4" t="n"/>
      <c r="C90" s="4" t="n"/>
      <c r="D90" s="11" t="n"/>
      <c r="E90" s="4" t="n"/>
      <c r="F90" s="8">
        <f>IF(E90="","",IFERROR(VLOOKUP(E90,Rates!$A$5:$C$204,2,FALSE),""))</f>
        <v/>
      </c>
      <c r="G90" s="12" t="n"/>
      <c r="H90" s="8">
        <f>IF(OR(F90="",G90=""),"",G90-F90)</f>
        <v/>
      </c>
      <c r="I90" s="13" t="n"/>
      <c r="J90" s="8">
        <f>IF(F90="","",N(F90)*N(I90))</f>
        <v/>
      </c>
      <c r="K90" s="12" t="n"/>
      <c r="L90" s="8">
        <f>IF(J90="","",N(K90)-J90)</f>
        <v/>
      </c>
      <c r="M90" s="4" t="n"/>
      <c r="N90" s="8">
        <f>IF(M90="","",MAX(0,N(M90)-$B$5)*$B$6)</f>
        <v/>
      </c>
      <c r="O90" s="12" t="n"/>
      <c r="P90" s="12" t="n"/>
      <c r="Q90" s="12" t="n"/>
      <c r="R90" s="8">
        <f>IF(F90="","",N(F90)+N(J90)+N(N90)+N(P90))</f>
        <v/>
      </c>
      <c r="S90" s="12" t="n"/>
      <c r="T90" s="8">
        <f>IF(OR(R90="",S90=""),"",S90-R90)</f>
        <v/>
      </c>
      <c r="U90">
        <f>IF(T90="","",IF(T90&gt;$B$4,IF(H90&gt;$B$4,"Linehaul over",IF(L90&gt;$B$4,"Fuel over",IF(N(O90)-N(N90)&gt;$B$4,"Detention over",IF(N(Q90)-N(P90)&gt;$B$4,"Accessorials over","Total over")))),IF(T90&lt;-$B$4,"Under-billed","OK")))</f>
        <v/>
      </c>
      <c r="V90" s="4" t="n"/>
      <c r="W90" s="4" t="n"/>
    </row>
    <row r="91">
      <c r="A91" s="4" t="n"/>
      <c r="B91" s="4" t="n"/>
      <c r="C91" s="4" t="n"/>
      <c r="D91" s="11" t="n"/>
      <c r="E91" s="4" t="n"/>
      <c r="F91" s="8">
        <f>IF(E91="","",IFERROR(VLOOKUP(E91,Rates!$A$5:$C$204,2,FALSE),""))</f>
        <v/>
      </c>
      <c r="G91" s="12" t="n"/>
      <c r="H91" s="8">
        <f>IF(OR(F91="",G91=""),"",G91-F91)</f>
        <v/>
      </c>
      <c r="I91" s="13" t="n"/>
      <c r="J91" s="8">
        <f>IF(F91="","",N(F91)*N(I91))</f>
        <v/>
      </c>
      <c r="K91" s="12" t="n"/>
      <c r="L91" s="8">
        <f>IF(J91="","",N(K91)-J91)</f>
        <v/>
      </c>
      <c r="M91" s="4" t="n"/>
      <c r="N91" s="8">
        <f>IF(M91="","",MAX(0,N(M91)-$B$5)*$B$6)</f>
        <v/>
      </c>
      <c r="O91" s="12" t="n"/>
      <c r="P91" s="12" t="n"/>
      <c r="Q91" s="12" t="n"/>
      <c r="R91" s="8">
        <f>IF(F91="","",N(F91)+N(J91)+N(N91)+N(P91))</f>
        <v/>
      </c>
      <c r="S91" s="12" t="n"/>
      <c r="T91" s="8">
        <f>IF(OR(R91="",S91=""),"",S91-R91)</f>
        <v/>
      </c>
      <c r="U91">
        <f>IF(T91="","",IF(T91&gt;$B$4,IF(H91&gt;$B$4,"Linehaul over",IF(L91&gt;$B$4,"Fuel over",IF(N(O91)-N(N91)&gt;$B$4,"Detention over",IF(N(Q91)-N(P91)&gt;$B$4,"Accessorials over","Total over")))),IF(T91&lt;-$B$4,"Under-billed","OK")))</f>
        <v/>
      </c>
      <c r="V91" s="4" t="n"/>
      <c r="W91" s="4" t="n"/>
    </row>
    <row r="92">
      <c r="A92" s="4" t="n"/>
      <c r="B92" s="4" t="n"/>
      <c r="C92" s="4" t="n"/>
      <c r="D92" s="11" t="n"/>
      <c r="E92" s="4" t="n"/>
      <c r="F92" s="8">
        <f>IF(E92="","",IFERROR(VLOOKUP(E92,Rates!$A$5:$C$204,2,FALSE),""))</f>
        <v/>
      </c>
      <c r="G92" s="12" t="n"/>
      <c r="H92" s="8">
        <f>IF(OR(F92="",G92=""),"",G92-F92)</f>
        <v/>
      </c>
      <c r="I92" s="13" t="n"/>
      <c r="J92" s="8">
        <f>IF(F92="","",N(F92)*N(I92))</f>
        <v/>
      </c>
      <c r="K92" s="12" t="n"/>
      <c r="L92" s="8">
        <f>IF(J92="","",N(K92)-J92)</f>
        <v/>
      </c>
      <c r="M92" s="4" t="n"/>
      <c r="N92" s="8">
        <f>IF(M92="","",MAX(0,N(M92)-$B$5)*$B$6)</f>
        <v/>
      </c>
      <c r="O92" s="12" t="n"/>
      <c r="P92" s="12" t="n"/>
      <c r="Q92" s="12" t="n"/>
      <c r="R92" s="8">
        <f>IF(F92="","",N(F92)+N(J92)+N(N92)+N(P92))</f>
        <v/>
      </c>
      <c r="S92" s="12" t="n"/>
      <c r="T92" s="8">
        <f>IF(OR(R92="",S92=""),"",S92-R92)</f>
        <v/>
      </c>
      <c r="U92">
        <f>IF(T92="","",IF(T92&gt;$B$4,IF(H92&gt;$B$4,"Linehaul over",IF(L92&gt;$B$4,"Fuel over",IF(N(O92)-N(N92)&gt;$B$4,"Detention over",IF(N(Q92)-N(P92)&gt;$B$4,"Accessorials over","Total over")))),IF(T92&lt;-$B$4,"Under-billed","OK")))</f>
        <v/>
      </c>
      <c r="V92" s="4" t="n"/>
      <c r="W92" s="4" t="n"/>
    </row>
    <row r="93">
      <c r="A93" s="4" t="n"/>
      <c r="B93" s="4" t="n"/>
      <c r="C93" s="4" t="n"/>
      <c r="D93" s="11" t="n"/>
      <c r="E93" s="4" t="n"/>
      <c r="F93" s="8">
        <f>IF(E93="","",IFERROR(VLOOKUP(E93,Rates!$A$5:$C$204,2,FALSE),""))</f>
        <v/>
      </c>
      <c r="G93" s="12" t="n"/>
      <c r="H93" s="8">
        <f>IF(OR(F93="",G93=""),"",G93-F93)</f>
        <v/>
      </c>
      <c r="I93" s="13" t="n"/>
      <c r="J93" s="8">
        <f>IF(F93="","",N(F93)*N(I93))</f>
        <v/>
      </c>
      <c r="K93" s="12" t="n"/>
      <c r="L93" s="8">
        <f>IF(J93="","",N(K93)-J93)</f>
        <v/>
      </c>
      <c r="M93" s="4" t="n"/>
      <c r="N93" s="8">
        <f>IF(M93="","",MAX(0,N(M93)-$B$5)*$B$6)</f>
        <v/>
      </c>
      <c r="O93" s="12" t="n"/>
      <c r="P93" s="12" t="n"/>
      <c r="Q93" s="12" t="n"/>
      <c r="R93" s="8">
        <f>IF(F93="","",N(F93)+N(J93)+N(N93)+N(P93))</f>
        <v/>
      </c>
      <c r="S93" s="12" t="n"/>
      <c r="T93" s="8">
        <f>IF(OR(R93="",S93=""),"",S93-R93)</f>
        <v/>
      </c>
      <c r="U93">
        <f>IF(T93="","",IF(T93&gt;$B$4,IF(H93&gt;$B$4,"Linehaul over",IF(L93&gt;$B$4,"Fuel over",IF(N(O93)-N(N93)&gt;$B$4,"Detention over",IF(N(Q93)-N(P93)&gt;$B$4,"Accessorials over","Total over")))),IF(T93&lt;-$B$4,"Under-billed","OK")))</f>
        <v/>
      </c>
      <c r="V93" s="4" t="n"/>
      <c r="W93" s="4" t="n"/>
    </row>
    <row r="94">
      <c r="A94" s="4" t="n"/>
      <c r="B94" s="4" t="n"/>
      <c r="C94" s="4" t="n"/>
      <c r="D94" s="11" t="n"/>
      <c r="E94" s="4" t="n"/>
      <c r="F94" s="8">
        <f>IF(E94="","",IFERROR(VLOOKUP(E94,Rates!$A$5:$C$204,2,FALSE),""))</f>
        <v/>
      </c>
      <c r="G94" s="12" t="n"/>
      <c r="H94" s="8">
        <f>IF(OR(F94="",G94=""),"",G94-F94)</f>
        <v/>
      </c>
      <c r="I94" s="13" t="n"/>
      <c r="J94" s="8">
        <f>IF(F94="","",N(F94)*N(I94))</f>
        <v/>
      </c>
      <c r="K94" s="12" t="n"/>
      <c r="L94" s="8">
        <f>IF(J94="","",N(K94)-J94)</f>
        <v/>
      </c>
      <c r="M94" s="4" t="n"/>
      <c r="N94" s="8">
        <f>IF(M94="","",MAX(0,N(M94)-$B$5)*$B$6)</f>
        <v/>
      </c>
      <c r="O94" s="12" t="n"/>
      <c r="P94" s="12" t="n"/>
      <c r="Q94" s="12" t="n"/>
      <c r="R94" s="8">
        <f>IF(F94="","",N(F94)+N(J94)+N(N94)+N(P94))</f>
        <v/>
      </c>
      <c r="S94" s="12" t="n"/>
      <c r="T94" s="8">
        <f>IF(OR(R94="",S94=""),"",S94-R94)</f>
        <v/>
      </c>
      <c r="U94">
        <f>IF(T94="","",IF(T94&gt;$B$4,IF(H94&gt;$B$4,"Linehaul over",IF(L94&gt;$B$4,"Fuel over",IF(N(O94)-N(N94)&gt;$B$4,"Detention over",IF(N(Q94)-N(P94)&gt;$B$4,"Accessorials over","Total over")))),IF(T94&lt;-$B$4,"Under-billed","OK")))</f>
        <v/>
      </c>
      <c r="V94" s="4" t="n"/>
      <c r="W94" s="4" t="n"/>
    </row>
    <row r="95">
      <c r="A95" s="4" t="n"/>
      <c r="B95" s="4" t="n"/>
      <c r="C95" s="4" t="n"/>
      <c r="D95" s="11" t="n"/>
      <c r="E95" s="4" t="n"/>
      <c r="F95" s="8">
        <f>IF(E95="","",IFERROR(VLOOKUP(E95,Rates!$A$5:$C$204,2,FALSE),""))</f>
        <v/>
      </c>
      <c r="G95" s="12" t="n"/>
      <c r="H95" s="8">
        <f>IF(OR(F95="",G95=""),"",G95-F95)</f>
        <v/>
      </c>
      <c r="I95" s="13" t="n"/>
      <c r="J95" s="8">
        <f>IF(F95="","",N(F95)*N(I95))</f>
        <v/>
      </c>
      <c r="K95" s="12" t="n"/>
      <c r="L95" s="8">
        <f>IF(J95="","",N(K95)-J95)</f>
        <v/>
      </c>
      <c r="M95" s="4" t="n"/>
      <c r="N95" s="8">
        <f>IF(M95="","",MAX(0,N(M95)-$B$5)*$B$6)</f>
        <v/>
      </c>
      <c r="O95" s="12" t="n"/>
      <c r="P95" s="12" t="n"/>
      <c r="Q95" s="12" t="n"/>
      <c r="R95" s="8">
        <f>IF(F95="","",N(F95)+N(J95)+N(N95)+N(P95))</f>
        <v/>
      </c>
      <c r="S95" s="12" t="n"/>
      <c r="T95" s="8">
        <f>IF(OR(R95="",S95=""),"",S95-R95)</f>
        <v/>
      </c>
      <c r="U95">
        <f>IF(T95="","",IF(T95&gt;$B$4,IF(H95&gt;$B$4,"Linehaul over",IF(L95&gt;$B$4,"Fuel over",IF(N(O95)-N(N95)&gt;$B$4,"Detention over",IF(N(Q95)-N(P95)&gt;$B$4,"Accessorials over","Total over")))),IF(T95&lt;-$B$4,"Under-billed","OK")))</f>
        <v/>
      </c>
      <c r="V95" s="4" t="n"/>
      <c r="W95" s="4" t="n"/>
    </row>
    <row r="96">
      <c r="A96" s="4" t="n"/>
      <c r="B96" s="4" t="n"/>
      <c r="C96" s="4" t="n"/>
      <c r="D96" s="11" t="n"/>
      <c r="E96" s="4" t="n"/>
      <c r="F96" s="8">
        <f>IF(E96="","",IFERROR(VLOOKUP(E96,Rates!$A$5:$C$204,2,FALSE),""))</f>
        <v/>
      </c>
      <c r="G96" s="12" t="n"/>
      <c r="H96" s="8">
        <f>IF(OR(F96="",G96=""),"",G96-F96)</f>
        <v/>
      </c>
      <c r="I96" s="13" t="n"/>
      <c r="J96" s="8">
        <f>IF(F96="","",N(F96)*N(I96))</f>
        <v/>
      </c>
      <c r="K96" s="12" t="n"/>
      <c r="L96" s="8">
        <f>IF(J96="","",N(K96)-J96)</f>
        <v/>
      </c>
      <c r="M96" s="4" t="n"/>
      <c r="N96" s="8">
        <f>IF(M96="","",MAX(0,N(M96)-$B$5)*$B$6)</f>
        <v/>
      </c>
      <c r="O96" s="12" t="n"/>
      <c r="P96" s="12" t="n"/>
      <c r="Q96" s="12" t="n"/>
      <c r="R96" s="8">
        <f>IF(F96="","",N(F96)+N(J96)+N(N96)+N(P96))</f>
        <v/>
      </c>
      <c r="S96" s="12" t="n"/>
      <c r="T96" s="8">
        <f>IF(OR(R96="",S96=""),"",S96-R96)</f>
        <v/>
      </c>
      <c r="U96">
        <f>IF(T96="","",IF(T96&gt;$B$4,IF(H96&gt;$B$4,"Linehaul over",IF(L96&gt;$B$4,"Fuel over",IF(N(O96)-N(N96)&gt;$B$4,"Detention over",IF(N(Q96)-N(P96)&gt;$B$4,"Accessorials over","Total over")))),IF(T96&lt;-$B$4,"Under-billed","OK")))</f>
        <v/>
      </c>
      <c r="V96" s="4" t="n"/>
      <c r="W96" s="4" t="n"/>
    </row>
    <row r="97">
      <c r="A97" s="4" t="n"/>
      <c r="B97" s="4" t="n"/>
      <c r="C97" s="4" t="n"/>
      <c r="D97" s="11" t="n"/>
      <c r="E97" s="4" t="n"/>
      <c r="F97" s="8">
        <f>IF(E97="","",IFERROR(VLOOKUP(E97,Rates!$A$5:$C$204,2,FALSE),""))</f>
        <v/>
      </c>
      <c r="G97" s="12" t="n"/>
      <c r="H97" s="8">
        <f>IF(OR(F97="",G97=""),"",G97-F97)</f>
        <v/>
      </c>
      <c r="I97" s="13" t="n"/>
      <c r="J97" s="8">
        <f>IF(F97="","",N(F97)*N(I97))</f>
        <v/>
      </c>
      <c r="K97" s="12" t="n"/>
      <c r="L97" s="8">
        <f>IF(J97="","",N(K97)-J97)</f>
        <v/>
      </c>
      <c r="M97" s="4" t="n"/>
      <c r="N97" s="8">
        <f>IF(M97="","",MAX(0,N(M97)-$B$5)*$B$6)</f>
        <v/>
      </c>
      <c r="O97" s="12" t="n"/>
      <c r="P97" s="12" t="n"/>
      <c r="Q97" s="12" t="n"/>
      <c r="R97" s="8">
        <f>IF(F97="","",N(F97)+N(J97)+N(N97)+N(P97))</f>
        <v/>
      </c>
      <c r="S97" s="12" t="n"/>
      <c r="T97" s="8">
        <f>IF(OR(R97="",S97=""),"",S97-R97)</f>
        <v/>
      </c>
      <c r="U97">
        <f>IF(T97="","",IF(T97&gt;$B$4,IF(H97&gt;$B$4,"Linehaul over",IF(L97&gt;$B$4,"Fuel over",IF(N(O97)-N(N97)&gt;$B$4,"Detention over",IF(N(Q97)-N(P97)&gt;$B$4,"Accessorials over","Total over")))),IF(T97&lt;-$B$4,"Under-billed","OK")))</f>
        <v/>
      </c>
      <c r="V97" s="4" t="n"/>
      <c r="W97" s="4" t="n"/>
    </row>
    <row r="98">
      <c r="A98" s="4" t="n"/>
      <c r="B98" s="4" t="n"/>
      <c r="C98" s="4" t="n"/>
      <c r="D98" s="11" t="n"/>
      <c r="E98" s="4" t="n"/>
      <c r="F98" s="8">
        <f>IF(E98="","",IFERROR(VLOOKUP(E98,Rates!$A$5:$C$204,2,FALSE),""))</f>
        <v/>
      </c>
      <c r="G98" s="12" t="n"/>
      <c r="H98" s="8">
        <f>IF(OR(F98="",G98=""),"",G98-F98)</f>
        <v/>
      </c>
      <c r="I98" s="13" t="n"/>
      <c r="J98" s="8">
        <f>IF(F98="","",N(F98)*N(I98))</f>
        <v/>
      </c>
      <c r="K98" s="12" t="n"/>
      <c r="L98" s="8">
        <f>IF(J98="","",N(K98)-J98)</f>
        <v/>
      </c>
      <c r="M98" s="4" t="n"/>
      <c r="N98" s="8">
        <f>IF(M98="","",MAX(0,N(M98)-$B$5)*$B$6)</f>
        <v/>
      </c>
      <c r="O98" s="12" t="n"/>
      <c r="P98" s="12" t="n"/>
      <c r="Q98" s="12" t="n"/>
      <c r="R98" s="8">
        <f>IF(F98="","",N(F98)+N(J98)+N(N98)+N(P98))</f>
        <v/>
      </c>
      <c r="S98" s="12" t="n"/>
      <c r="T98" s="8">
        <f>IF(OR(R98="",S98=""),"",S98-R98)</f>
        <v/>
      </c>
      <c r="U98">
        <f>IF(T98="","",IF(T98&gt;$B$4,IF(H98&gt;$B$4,"Linehaul over",IF(L98&gt;$B$4,"Fuel over",IF(N(O98)-N(N98)&gt;$B$4,"Detention over",IF(N(Q98)-N(P98)&gt;$B$4,"Accessorials over","Total over")))),IF(T98&lt;-$B$4,"Under-billed","OK")))</f>
        <v/>
      </c>
      <c r="V98" s="4" t="n"/>
      <c r="W98" s="4" t="n"/>
    </row>
    <row r="99">
      <c r="A99" s="4" t="n"/>
      <c r="B99" s="4" t="n"/>
      <c r="C99" s="4" t="n"/>
      <c r="D99" s="11" t="n"/>
      <c r="E99" s="4" t="n"/>
      <c r="F99" s="8">
        <f>IF(E99="","",IFERROR(VLOOKUP(E99,Rates!$A$5:$C$204,2,FALSE),""))</f>
        <v/>
      </c>
      <c r="G99" s="12" t="n"/>
      <c r="H99" s="8">
        <f>IF(OR(F99="",G99=""),"",G99-F99)</f>
        <v/>
      </c>
      <c r="I99" s="13" t="n"/>
      <c r="J99" s="8">
        <f>IF(F99="","",N(F99)*N(I99))</f>
        <v/>
      </c>
      <c r="K99" s="12" t="n"/>
      <c r="L99" s="8">
        <f>IF(J99="","",N(K99)-J99)</f>
        <v/>
      </c>
      <c r="M99" s="4" t="n"/>
      <c r="N99" s="8">
        <f>IF(M99="","",MAX(0,N(M99)-$B$5)*$B$6)</f>
        <v/>
      </c>
      <c r="O99" s="12" t="n"/>
      <c r="P99" s="12" t="n"/>
      <c r="Q99" s="12" t="n"/>
      <c r="R99" s="8">
        <f>IF(F99="","",N(F99)+N(J99)+N(N99)+N(P99))</f>
        <v/>
      </c>
      <c r="S99" s="12" t="n"/>
      <c r="T99" s="8">
        <f>IF(OR(R99="",S99=""),"",S99-R99)</f>
        <v/>
      </c>
      <c r="U99">
        <f>IF(T99="","",IF(T99&gt;$B$4,IF(H99&gt;$B$4,"Linehaul over",IF(L99&gt;$B$4,"Fuel over",IF(N(O99)-N(N99)&gt;$B$4,"Detention over",IF(N(Q99)-N(P99)&gt;$B$4,"Accessorials over","Total over")))),IF(T99&lt;-$B$4,"Under-billed","OK")))</f>
        <v/>
      </c>
      <c r="V99" s="4" t="n"/>
      <c r="W99" s="4" t="n"/>
    </row>
    <row r="100">
      <c r="A100" s="4" t="n"/>
      <c r="B100" s="4" t="n"/>
      <c r="C100" s="4" t="n"/>
      <c r="D100" s="11" t="n"/>
      <c r="E100" s="4" t="n"/>
      <c r="F100" s="8">
        <f>IF(E100="","",IFERROR(VLOOKUP(E100,Rates!$A$5:$C$204,2,FALSE),""))</f>
        <v/>
      </c>
      <c r="G100" s="12" t="n"/>
      <c r="H100" s="8">
        <f>IF(OR(F100="",G100=""),"",G100-F100)</f>
        <v/>
      </c>
      <c r="I100" s="13" t="n"/>
      <c r="J100" s="8">
        <f>IF(F100="","",N(F100)*N(I100))</f>
        <v/>
      </c>
      <c r="K100" s="12" t="n"/>
      <c r="L100" s="8">
        <f>IF(J100="","",N(K100)-J100)</f>
        <v/>
      </c>
      <c r="M100" s="4" t="n"/>
      <c r="N100" s="8">
        <f>IF(M100="","",MAX(0,N(M100)-$B$5)*$B$6)</f>
        <v/>
      </c>
      <c r="O100" s="12" t="n"/>
      <c r="P100" s="12" t="n"/>
      <c r="Q100" s="12" t="n"/>
      <c r="R100" s="8">
        <f>IF(F100="","",N(F100)+N(J100)+N(N100)+N(P100))</f>
        <v/>
      </c>
      <c r="S100" s="12" t="n"/>
      <c r="T100" s="8">
        <f>IF(OR(R100="",S100=""),"",S100-R100)</f>
        <v/>
      </c>
      <c r="U100">
        <f>IF(T100="","",IF(T100&gt;$B$4,IF(H100&gt;$B$4,"Linehaul over",IF(L100&gt;$B$4,"Fuel over",IF(N(O100)-N(N100)&gt;$B$4,"Detention over",IF(N(Q100)-N(P100)&gt;$B$4,"Accessorials over","Total over")))),IF(T100&lt;-$B$4,"Under-billed","OK")))</f>
        <v/>
      </c>
      <c r="V100" s="4" t="n"/>
      <c r="W100" s="4" t="n"/>
    </row>
    <row r="101">
      <c r="A101" s="4" t="n"/>
      <c r="B101" s="4" t="n"/>
      <c r="C101" s="4" t="n"/>
      <c r="D101" s="11" t="n"/>
      <c r="E101" s="4" t="n"/>
      <c r="F101" s="8">
        <f>IF(E101="","",IFERROR(VLOOKUP(E101,Rates!$A$5:$C$204,2,FALSE),""))</f>
        <v/>
      </c>
      <c r="G101" s="12" t="n"/>
      <c r="H101" s="8">
        <f>IF(OR(F101="",G101=""),"",G101-F101)</f>
        <v/>
      </c>
      <c r="I101" s="13" t="n"/>
      <c r="J101" s="8">
        <f>IF(F101="","",N(F101)*N(I101))</f>
        <v/>
      </c>
      <c r="K101" s="12" t="n"/>
      <c r="L101" s="8">
        <f>IF(J101="","",N(K101)-J101)</f>
        <v/>
      </c>
      <c r="M101" s="4" t="n"/>
      <c r="N101" s="8">
        <f>IF(M101="","",MAX(0,N(M101)-$B$5)*$B$6)</f>
        <v/>
      </c>
      <c r="O101" s="12" t="n"/>
      <c r="P101" s="12" t="n"/>
      <c r="Q101" s="12" t="n"/>
      <c r="R101" s="8">
        <f>IF(F101="","",N(F101)+N(J101)+N(N101)+N(P101))</f>
        <v/>
      </c>
      <c r="S101" s="12" t="n"/>
      <c r="T101" s="8">
        <f>IF(OR(R101="",S101=""),"",S101-R101)</f>
        <v/>
      </c>
      <c r="U101">
        <f>IF(T101="","",IF(T101&gt;$B$4,IF(H101&gt;$B$4,"Linehaul over",IF(L101&gt;$B$4,"Fuel over",IF(N(O101)-N(N101)&gt;$B$4,"Detention over",IF(N(Q101)-N(P101)&gt;$B$4,"Accessorials over","Total over")))),IF(T101&lt;-$B$4,"Under-billed","OK")))</f>
        <v/>
      </c>
      <c r="V101" s="4" t="n"/>
      <c r="W101" s="4" t="n"/>
    </row>
    <row r="102">
      <c r="A102" s="4" t="n"/>
      <c r="B102" s="4" t="n"/>
      <c r="C102" s="4" t="n"/>
      <c r="D102" s="11" t="n"/>
      <c r="E102" s="4" t="n"/>
      <c r="F102" s="8">
        <f>IF(E102="","",IFERROR(VLOOKUP(E102,Rates!$A$5:$C$204,2,FALSE),""))</f>
        <v/>
      </c>
      <c r="G102" s="12" t="n"/>
      <c r="H102" s="8">
        <f>IF(OR(F102="",G102=""),"",G102-F102)</f>
        <v/>
      </c>
      <c r="I102" s="13" t="n"/>
      <c r="J102" s="8">
        <f>IF(F102="","",N(F102)*N(I102))</f>
        <v/>
      </c>
      <c r="K102" s="12" t="n"/>
      <c r="L102" s="8">
        <f>IF(J102="","",N(K102)-J102)</f>
        <v/>
      </c>
      <c r="M102" s="4" t="n"/>
      <c r="N102" s="8">
        <f>IF(M102="","",MAX(0,N(M102)-$B$5)*$B$6)</f>
        <v/>
      </c>
      <c r="O102" s="12" t="n"/>
      <c r="P102" s="12" t="n"/>
      <c r="Q102" s="12" t="n"/>
      <c r="R102" s="8">
        <f>IF(F102="","",N(F102)+N(J102)+N(N102)+N(P102))</f>
        <v/>
      </c>
      <c r="S102" s="12" t="n"/>
      <c r="T102" s="8">
        <f>IF(OR(R102="",S102=""),"",S102-R102)</f>
        <v/>
      </c>
      <c r="U102">
        <f>IF(T102="","",IF(T102&gt;$B$4,IF(H102&gt;$B$4,"Linehaul over",IF(L102&gt;$B$4,"Fuel over",IF(N(O102)-N(N102)&gt;$B$4,"Detention over",IF(N(Q102)-N(P102)&gt;$B$4,"Accessorials over","Total over")))),IF(T102&lt;-$B$4,"Under-billed","OK")))</f>
        <v/>
      </c>
      <c r="V102" s="4" t="n"/>
      <c r="W102" s="4" t="n"/>
    </row>
    <row r="103">
      <c r="A103" s="4" t="n"/>
      <c r="B103" s="4" t="n"/>
      <c r="C103" s="4" t="n"/>
      <c r="D103" s="11" t="n"/>
      <c r="E103" s="4" t="n"/>
      <c r="F103" s="8">
        <f>IF(E103="","",IFERROR(VLOOKUP(E103,Rates!$A$5:$C$204,2,FALSE),""))</f>
        <v/>
      </c>
      <c r="G103" s="12" t="n"/>
      <c r="H103" s="8">
        <f>IF(OR(F103="",G103=""),"",G103-F103)</f>
        <v/>
      </c>
      <c r="I103" s="13" t="n"/>
      <c r="J103" s="8">
        <f>IF(F103="","",N(F103)*N(I103))</f>
        <v/>
      </c>
      <c r="K103" s="12" t="n"/>
      <c r="L103" s="8">
        <f>IF(J103="","",N(K103)-J103)</f>
        <v/>
      </c>
      <c r="M103" s="4" t="n"/>
      <c r="N103" s="8">
        <f>IF(M103="","",MAX(0,N(M103)-$B$5)*$B$6)</f>
        <v/>
      </c>
      <c r="O103" s="12" t="n"/>
      <c r="P103" s="12" t="n"/>
      <c r="Q103" s="12" t="n"/>
      <c r="R103" s="8">
        <f>IF(F103="","",N(F103)+N(J103)+N(N103)+N(P103))</f>
        <v/>
      </c>
      <c r="S103" s="12" t="n"/>
      <c r="T103" s="8">
        <f>IF(OR(R103="",S103=""),"",S103-R103)</f>
        <v/>
      </c>
      <c r="U103">
        <f>IF(T103="","",IF(T103&gt;$B$4,IF(H103&gt;$B$4,"Linehaul over",IF(L103&gt;$B$4,"Fuel over",IF(N(O103)-N(N103)&gt;$B$4,"Detention over",IF(N(Q103)-N(P103)&gt;$B$4,"Accessorials over","Total over")))),IF(T103&lt;-$B$4,"Under-billed","OK")))</f>
        <v/>
      </c>
      <c r="V103" s="4" t="n"/>
      <c r="W103" s="4" t="n"/>
    </row>
    <row r="104">
      <c r="A104" s="4" t="n"/>
      <c r="B104" s="4" t="n"/>
      <c r="C104" s="4" t="n"/>
      <c r="D104" s="11" t="n"/>
      <c r="E104" s="4" t="n"/>
      <c r="F104" s="8">
        <f>IF(E104="","",IFERROR(VLOOKUP(E104,Rates!$A$5:$C$204,2,FALSE),""))</f>
        <v/>
      </c>
      <c r="G104" s="12" t="n"/>
      <c r="H104" s="8">
        <f>IF(OR(F104="",G104=""),"",G104-F104)</f>
        <v/>
      </c>
      <c r="I104" s="13" t="n"/>
      <c r="J104" s="8">
        <f>IF(F104="","",N(F104)*N(I104))</f>
        <v/>
      </c>
      <c r="K104" s="12" t="n"/>
      <c r="L104" s="8">
        <f>IF(J104="","",N(K104)-J104)</f>
        <v/>
      </c>
      <c r="M104" s="4" t="n"/>
      <c r="N104" s="8">
        <f>IF(M104="","",MAX(0,N(M104)-$B$5)*$B$6)</f>
        <v/>
      </c>
      <c r="O104" s="12" t="n"/>
      <c r="P104" s="12" t="n"/>
      <c r="Q104" s="12" t="n"/>
      <c r="R104" s="8">
        <f>IF(F104="","",N(F104)+N(J104)+N(N104)+N(P104))</f>
        <v/>
      </c>
      <c r="S104" s="12" t="n"/>
      <c r="T104" s="8">
        <f>IF(OR(R104="",S104=""),"",S104-R104)</f>
        <v/>
      </c>
      <c r="U104">
        <f>IF(T104="","",IF(T104&gt;$B$4,IF(H104&gt;$B$4,"Linehaul over",IF(L104&gt;$B$4,"Fuel over",IF(N(O104)-N(N104)&gt;$B$4,"Detention over",IF(N(Q104)-N(P104)&gt;$B$4,"Accessorials over","Total over")))),IF(T104&lt;-$B$4,"Under-billed","OK")))</f>
        <v/>
      </c>
      <c r="V104" s="4" t="n"/>
      <c r="W104" s="4" t="n"/>
    </row>
    <row r="105">
      <c r="A105" s="4" t="n"/>
      <c r="B105" s="4" t="n"/>
      <c r="C105" s="4" t="n"/>
      <c r="D105" s="11" t="n"/>
      <c r="E105" s="4" t="n"/>
      <c r="F105" s="8">
        <f>IF(E105="","",IFERROR(VLOOKUP(E105,Rates!$A$5:$C$204,2,FALSE),""))</f>
        <v/>
      </c>
      <c r="G105" s="12" t="n"/>
      <c r="H105" s="8">
        <f>IF(OR(F105="",G105=""),"",G105-F105)</f>
        <v/>
      </c>
      <c r="I105" s="13" t="n"/>
      <c r="J105" s="8">
        <f>IF(F105="","",N(F105)*N(I105))</f>
        <v/>
      </c>
      <c r="K105" s="12" t="n"/>
      <c r="L105" s="8">
        <f>IF(J105="","",N(K105)-J105)</f>
        <v/>
      </c>
      <c r="M105" s="4" t="n"/>
      <c r="N105" s="8">
        <f>IF(M105="","",MAX(0,N(M105)-$B$5)*$B$6)</f>
        <v/>
      </c>
      <c r="O105" s="12" t="n"/>
      <c r="P105" s="12" t="n"/>
      <c r="Q105" s="12" t="n"/>
      <c r="R105" s="8">
        <f>IF(F105="","",N(F105)+N(J105)+N(N105)+N(P105))</f>
        <v/>
      </c>
      <c r="S105" s="12" t="n"/>
      <c r="T105" s="8">
        <f>IF(OR(R105="",S105=""),"",S105-R105)</f>
        <v/>
      </c>
      <c r="U105">
        <f>IF(T105="","",IF(T105&gt;$B$4,IF(H105&gt;$B$4,"Linehaul over",IF(L105&gt;$B$4,"Fuel over",IF(N(O105)-N(N105)&gt;$B$4,"Detention over",IF(N(Q105)-N(P105)&gt;$B$4,"Accessorials over","Total over")))),IF(T105&lt;-$B$4,"Under-billed","OK")))</f>
        <v/>
      </c>
      <c r="V105" s="4" t="n"/>
      <c r="W105" s="4" t="n"/>
    </row>
    <row r="106">
      <c r="A106" s="4" t="n"/>
      <c r="B106" s="4" t="n"/>
      <c r="C106" s="4" t="n"/>
      <c r="D106" s="11" t="n"/>
      <c r="E106" s="4" t="n"/>
      <c r="F106" s="8">
        <f>IF(E106="","",IFERROR(VLOOKUP(E106,Rates!$A$5:$C$204,2,FALSE),""))</f>
        <v/>
      </c>
      <c r="G106" s="12" t="n"/>
      <c r="H106" s="8">
        <f>IF(OR(F106="",G106=""),"",G106-F106)</f>
        <v/>
      </c>
      <c r="I106" s="13" t="n"/>
      <c r="J106" s="8">
        <f>IF(F106="","",N(F106)*N(I106))</f>
        <v/>
      </c>
      <c r="K106" s="12" t="n"/>
      <c r="L106" s="8">
        <f>IF(J106="","",N(K106)-J106)</f>
        <v/>
      </c>
      <c r="M106" s="4" t="n"/>
      <c r="N106" s="8">
        <f>IF(M106="","",MAX(0,N(M106)-$B$5)*$B$6)</f>
        <v/>
      </c>
      <c r="O106" s="12" t="n"/>
      <c r="P106" s="12" t="n"/>
      <c r="Q106" s="12" t="n"/>
      <c r="R106" s="8">
        <f>IF(F106="","",N(F106)+N(J106)+N(N106)+N(P106))</f>
        <v/>
      </c>
      <c r="S106" s="12" t="n"/>
      <c r="T106" s="8">
        <f>IF(OR(R106="",S106=""),"",S106-R106)</f>
        <v/>
      </c>
      <c r="U106">
        <f>IF(T106="","",IF(T106&gt;$B$4,IF(H106&gt;$B$4,"Linehaul over",IF(L106&gt;$B$4,"Fuel over",IF(N(O106)-N(N106)&gt;$B$4,"Detention over",IF(N(Q106)-N(P106)&gt;$B$4,"Accessorials over","Total over")))),IF(T106&lt;-$B$4,"Under-billed","OK")))</f>
        <v/>
      </c>
      <c r="V106" s="4" t="n"/>
      <c r="W106" s="4" t="n"/>
    </row>
    <row r="107">
      <c r="A107" s="4" t="n"/>
      <c r="B107" s="4" t="n"/>
      <c r="C107" s="4" t="n"/>
      <c r="D107" s="11" t="n"/>
      <c r="E107" s="4" t="n"/>
      <c r="F107" s="8">
        <f>IF(E107="","",IFERROR(VLOOKUP(E107,Rates!$A$5:$C$204,2,FALSE),""))</f>
        <v/>
      </c>
      <c r="G107" s="12" t="n"/>
      <c r="H107" s="8">
        <f>IF(OR(F107="",G107=""),"",G107-F107)</f>
        <v/>
      </c>
      <c r="I107" s="13" t="n"/>
      <c r="J107" s="8">
        <f>IF(F107="","",N(F107)*N(I107))</f>
        <v/>
      </c>
      <c r="K107" s="12" t="n"/>
      <c r="L107" s="8">
        <f>IF(J107="","",N(K107)-J107)</f>
        <v/>
      </c>
      <c r="M107" s="4" t="n"/>
      <c r="N107" s="8">
        <f>IF(M107="","",MAX(0,N(M107)-$B$5)*$B$6)</f>
        <v/>
      </c>
      <c r="O107" s="12" t="n"/>
      <c r="P107" s="12" t="n"/>
      <c r="Q107" s="12" t="n"/>
      <c r="R107" s="8">
        <f>IF(F107="","",N(F107)+N(J107)+N(N107)+N(P107))</f>
        <v/>
      </c>
      <c r="S107" s="12" t="n"/>
      <c r="T107" s="8">
        <f>IF(OR(R107="",S107=""),"",S107-R107)</f>
        <v/>
      </c>
      <c r="U107">
        <f>IF(T107="","",IF(T107&gt;$B$4,IF(H107&gt;$B$4,"Linehaul over",IF(L107&gt;$B$4,"Fuel over",IF(N(O107)-N(N107)&gt;$B$4,"Detention over",IF(N(Q107)-N(P107)&gt;$B$4,"Accessorials over","Total over")))),IF(T107&lt;-$B$4,"Under-billed","OK")))</f>
        <v/>
      </c>
      <c r="V107" s="4" t="n"/>
      <c r="W107" s="4" t="n"/>
    </row>
    <row r="108">
      <c r="A108" s="4" t="n"/>
      <c r="B108" s="4" t="n"/>
      <c r="C108" s="4" t="n"/>
      <c r="D108" s="11" t="n"/>
      <c r="E108" s="4" t="n"/>
      <c r="F108" s="8">
        <f>IF(E108="","",IFERROR(VLOOKUP(E108,Rates!$A$5:$C$204,2,FALSE),""))</f>
        <v/>
      </c>
      <c r="G108" s="12" t="n"/>
      <c r="H108" s="8">
        <f>IF(OR(F108="",G108=""),"",G108-F108)</f>
        <v/>
      </c>
      <c r="I108" s="13" t="n"/>
      <c r="J108" s="8">
        <f>IF(F108="","",N(F108)*N(I108))</f>
        <v/>
      </c>
      <c r="K108" s="12" t="n"/>
      <c r="L108" s="8">
        <f>IF(J108="","",N(K108)-J108)</f>
        <v/>
      </c>
      <c r="M108" s="4" t="n"/>
      <c r="N108" s="8">
        <f>IF(M108="","",MAX(0,N(M108)-$B$5)*$B$6)</f>
        <v/>
      </c>
      <c r="O108" s="12" t="n"/>
      <c r="P108" s="12" t="n"/>
      <c r="Q108" s="12" t="n"/>
      <c r="R108" s="8">
        <f>IF(F108="","",N(F108)+N(J108)+N(N108)+N(P108))</f>
        <v/>
      </c>
      <c r="S108" s="12" t="n"/>
      <c r="T108" s="8">
        <f>IF(OR(R108="",S108=""),"",S108-R108)</f>
        <v/>
      </c>
      <c r="U108">
        <f>IF(T108="","",IF(T108&gt;$B$4,IF(H108&gt;$B$4,"Linehaul over",IF(L108&gt;$B$4,"Fuel over",IF(N(O108)-N(N108)&gt;$B$4,"Detention over",IF(N(Q108)-N(P108)&gt;$B$4,"Accessorials over","Total over")))),IF(T108&lt;-$B$4,"Under-billed","OK")))</f>
        <v/>
      </c>
      <c r="V108" s="4" t="n"/>
      <c r="W108" s="4" t="n"/>
    </row>
    <row r="109">
      <c r="A109" s="4" t="n"/>
      <c r="B109" s="4" t="n"/>
      <c r="C109" s="4" t="n"/>
      <c r="D109" s="11" t="n"/>
      <c r="E109" s="4" t="n"/>
      <c r="F109" s="8">
        <f>IF(E109="","",IFERROR(VLOOKUP(E109,Rates!$A$5:$C$204,2,FALSE),""))</f>
        <v/>
      </c>
      <c r="G109" s="12" t="n"/>
      <c r="H109" s="8">
        <f>IF(OR(F109="",G109=""),"",G109-F109)</f>
        <v/>
      </c>
      <c r="I109" s="13" t="n"/>
      <c r="J109" s="8">
        <f>IF(F109="","",N(F109)*N(I109))</f>
        <v/>
      </c>
      <c r="K109" s="12" t="n"/>
      <c r="L109" s="8">
        <f>IF(J109="","",N(K109)-J109)</f>
        <v/>
      </c>
      <c r="M109" s="4" t="n"/>
      <c r="N109" s="8">
        <f>IF(M109="","",MAX(0,N(M109)-$B$5)*$B$6)</f>
        <v/>
      </c>
      <c r="O109" s="12" t="n"/>
      <c r="P109" s="12" t="n"/>
      <c r="Q109" s="12" t="n"/>
      <c r="R109" s="8">
        <f>IF(F109="","",N(F109)+N(J109)+N(N109)+N(P109))</f>
        <v/>
      </c>
      <c r="S109" s="12" t="n"/>
      <c r="T109" s="8">
        <f>IF(OR(R109="",S109=""),"",S109-R109)</f>
        <v/>
      </c>
      <c r="U109">
        <f>IF(T109="","",IF(T109&gt;$B$4,IF(H109&gt;$B$4,"Linehaul over",IF(L109&gt;$B$4,"Fuel over",IF(N(O109)-N(N109)&gt;$B$4,"Detention over",IF(N(Q109)-N(P109)&gt;$B$4,"Accessorials over","Total over")))),IF(T109&lt;-$B$4,"Under-billed","OK")))</f>
        <v/>
      </c>
      <c r="V109" s="4" t="n"/>
      <c r="W109" s="4" t="n"/>
    </row>
    <row r="110">
      <c r="A110" s="4" t="n"/>
      <c r="B110" s="4" t="n"/>
      <c r="C110" s="4" t="n"/>
      <c r="D110" s="11" t="n"/>
      <c r="E110" s="4" t="n"/>
      <c r="F110" s="8">
        <f>IF(E110="","",IFERROR(VLOOKUP(E110,Rates!$A$5:$C$204,2,FALSE),""))</f>
        <v/>
      </c>
      <c r="G110" s="12" t="n"/>
      <c r="H110" s="8">
        <f>IF(OR(F110="",G110=""),"",G110-F110)</f>
        <v/>
      </c>
      <c r="I110" s="13" t="n"/>
      <c r="J110" s="8">
        <f>IF(F110="","",N(F110)*N(I110))</f>
        <v/>
      </c>
      <c r="K110" s="12" t="n"/>
      <c r="L110" s="8">
        <f>IF(J110="","",N(K110)-J110)</f>
        <v/>
      </c>
      <c r="M110" s="4" t="n"/>
      <c r="N110" s="8">
        <f>IF(M110="","",MAX(0,N(M110)-$B$5)*$B$6)</f>
        <v/>
      </c>
      <c r="O110" s="12" t="n"/>
      <c r="P110" s="12" t="n"/>
      <c r="Q110" s="12" t="n"/>
      <c r="R110" s="8">
        <f>IF(F110="","",N(F110)+N(J110)+N(N110)+N(P110))</f>
        <v/>
      </c>
      <c r="S110" s="12" t="n"/>
      <c r="T110" s="8">
        <f>IF(OR(R110="",S110=""),"",S110-R110)</f>
        <v/>
      </c>
      <c r="U110">
        <f>IF(T110="","",IF(T110&gt;$B$4,IF(H110&gt;$B$4,"Linehaul over",IF(L110&gt;$B$4,"Fuel over",IF(N(O110)-N(N110)&gt;$B$4,"Detention over",IF(N(Q110)-N(P110)&gt;$B$4,"Accessorials over","Total over")))),IF(T110&lt;-$B$4,"Under-billed","OK")))</f>
        <v/>
      </c>
      <c r="V110" s="4" t="n"/>
      <c r="W110" s="4" t="n"/>
    </row>
    <row r="111">
      <c r="A111" s="4" t="n"/>
      <c r="B111" s="4" t="n"/>
      <c r="C111" s="4" t="n"/>
      <c r="D111" s="11" t="n"/>
      <c r="E111" s="4" t="n"/>
      <c r="F111" s="8">
        <f>IF(E111="","",IFERROR(VLOOKUP(E111,Rates!$A$5:$C$204,2,FALSE),""))</f>
        <v/>
      </c>
      <c r="G111" s="12" t="n"/>
      <c r="H111" s="8">
        <f>IF(OR(F111="",G111=""),"",G111-F111)</f>
        <v/>
      </c>
      <c r="I111" s="13" t="n"/>
      <c r="J111" s="8">
        <f>IF(F111="","",N(F111)*N(I111))</f>
        <v/>
      </c>
      <c r="K111" s="12" t="n"/>
      <c r="L111" s="8">
        <f>IF(J111="","",N(K111)-J111)</f>
        <v/>
      </c>
      <c r="M111" s="4" t="n"/>
      <c r="N111" s="8">
        <f>IF(M111="","",MAX(0,N(M111)-$B$5)*$B$6)</f>
        <v/>
      </c>
      <c r="O111" s="12" t="n"/>
      <c r="P111" s="12" t="n"/>
      <c r="Q111" s="12" t="n"/>
      <c r="R111" s="8">
        <f>IF(F111="","",N(F111)+N(J111)+N(N111)+N(P111))</f>
        <v/>
      </c>
      <c r="S111" s="12" t="n"/>
      <c r="T111" s="8">
        <f>IF(OR(R111="",S111=""),"",S111-R111)</f>
        <v/>
      </c>
      <c r="U111">
        <f>IF(T111="","",IF(T111&gt;$B$4,IF(H111&gt;$B$4,"Linehaul over",IF(L111&gt;$B$4,"Fuel over",IF(N(O111)-N(N111)&gt;$B$4,"Detention over",IF(N(Q111)-N(P111)&gt;$B$4,"Accessorials over","Total over")))),IF(T111&lt;-$B$4,"Under-billed","OK")))</f>
        <v/>
      </c>
      <c r="V111" s="4" t="n"/>
      <c r="W111" s="4" t="n"/>
    </row>
    <row r="112">
      <c r="A112" s="4" t="n"/>
      <c r="B112" s="4" t="n"/>
      <c r="C112" s="4" t="n"/>
      <c r="D112" s="11" t="n"/>
      <c r="E112" s="4" t="n"/>
      <c r="F112" s="8">
        <f>IF(E112="","",IFERROR(VLOOKUP(E112,Rates!$A$5:$C$204,2,FALSE),""))</f>
        <v/>
      </c>
      <c r="G112" s="12" t="n"/>
      <c r="H112" s="8">
        <f>IF(OR(F112="",G112=""),"",G112-F112)</f>
        <v/>
      </c>
      <c r="I112" s="13" t="n"/>
      <c r="J112" s="8">
        <f>IF(F112="","",N(F112)*N(I112))</f>
        <v/>
      </c>
      <c r="K112" s="12" t="n"/>
      <c r="L112" s="8">
        <f>IF(J112="","",N(K112)-J112)</f>
        <v/>
      </c>
      <c r="M112" s="4" t="n"/>
      <c r="N112" s="8">
        <f>IF(M112="","",MAX(0,N(M112)-$B$5)*$B$6)</f>
        <v/>
      </c>
      <c r="O112" s="12" t="n"/>
      <c r="P112" s="12" t="n"/>
      <c r="Q112" s="12" t="n"/>
      <c r="R112" s="8">
        <f>IF(F112="","",N(F112)+N(J112)+N(N112)+N(P112))</f>
        <v/>
      </c>
      <c r="S112" s="12" t="n"/>
      <c r="T112" s="8">
        <f>IF(OR(R112="",S112=""),"",S112-R112)</f>
        <v/>
      </c>
      <c r="U112">
        <f>IF(T112="","",IF(T112&gt;$B$4,IF(H112&gt;$B$4,"Linehaul over",IF(L112&gt;$B$4,"Fuel over",IF(N(O112)-N(N112)&gt;$B$4,"Detention over",IF(N(Q112)-N(P112)&gt;$B$4,"Accessorials over","Total over")))),IF(T112&lt;-$B$4,"Under-billed","OK")))</f>
        <v/>
      </c>
      <c r="V112" s="4" t="n"/>
      <c r="W112" s="4" t="n"/>
    </row>
    <row r="113">
      <c r="A113" s="4" t="n"/>
      <c r="B113" s="4" t="n"/>
      <c r="C113" s="4" t="n"/>
      <c r="D113" s="11" t="n"/>
      <c r="E113" s="4" t="n"/>
      <c r="F113" s="8">
        <f>IF(E113="","",IFERROR(VLOOKUP(E113,Rates!$A$5:$C$204,2,FALSE),""))</f>
        <v/>
      </c>
      <c r="G113" s="12" t="n"/>
      <c r="H113" s="8">
        <f>IF(OR(F113="",G113=""),"",G113-F113)</f>
        <v/>
      </c>
      <c r="I113" s="13" t="n"/>
      <c r="J113" s="8">
        <f>IF(F113="","",N(F113)*N(I113))</f>
        <v/>
      </c>
      <c r="K113" s="12" t="n"/>
      <c r="L113" s="8">
        <f>IF(J113="","",N(K113)-J113)</f>
        <v/>
      </c>
      <c r="M113" s="4" t="n"/>
      <c r="N113" s="8">
        <f>IF(M113="","",MAX(0,N(M113)-$B$5)*$B$6)</f>
        <v/>
      </c>
      <c r="O113" s="12" t="n"/>
      <c r="P113" s="12" t="n"/>
      <c r="Q113" s="12" t="n"/>
      <c r="R113" s="8">
        <f>IF(F113="","",N(F113)+N(J113)+N(N113)+N(P113))</f>
        <v/>
      </c>
      <c r="S113" s="12" t="n"/>
      <c r="T113" s="8">
        <f>IF(OR(R113="",S113=""),"",S113-R113)</f>
        <v/>
      </c>
      <c r="U113">
        <f>IF(T113="","",IF(T113&gt;$B$4,IF(H113&gt;$B$4,"Linehaul over",IF(L113&gt;$B$4,"Fuel over",IF(N(O113)-N(N113)&gt;$B$4,"Detention over",IF(N(Q113)-N(P113)&gt;$B$4,"Accessorials over","Total over")))),IF(T113&lt;-$B$4,"Under-billed","OK")))</f>
        <v/>
      </c>
      <c r="V113" s="4" t="n"/>
      <c r="W113" s="4" t="n"/>
    </row>
    <row r="114">
      <c r="A114" s="4" t="n"/>
      <c r="B114" s="4" t="n"/>
      <c r="C114" s="4" t="n"/>
      <c r="D114" s="11" t="n"/>
      <c r="E114" s="4" t="n"/>
      <c r="F114" s="8">
        <f>IF(E114="","",IFERROR(VLOOKUP(E114,Rates!$A$5:$C$204,2,FALSE),""))</f>
        <v/>
      </c>
      <c r="G114" s="12" t="n"/>
      <c r="H114" s="8">
        <f>IF(OR(F114="",G114=""),"",G114-F114)</f>
        <v/>
      </c>
      <c r="I114" s="13" t="n"/>
      <c r="J114" s="8">
        <f>IF(F114="","",N(F114)*N(I114))</f>
        <v/>
      </c>
      <c r="K114" s="12" t="n"/>
      <c r="L114" s="8">
        <f>IF(J114="","",N(K114)-J114)</f>
        <v/>
      </c>
      <c r="M114" s="4" t="n"/>
      <c r="N114" s="8">
        <f>IF(M114="","",MAX(0,N(M114)-$B$5)*$B$6)</f>
        <v/>
      </c>
      <c r="O114" s="12" t="n"/>
      <c r="P114" s="12" t="n"/>
      <c r="Q114" s="12" t="n"/>
      <c r="R114" s="8">
        <f>IF(F114="","",N(F114)+N(J114)+N(N114)+N(P114))</f>
        <v/>
      </c>
      <c r="S114" s="12" t="n"/>
      <c r="T114" s="8">
        <f>IF(OR(R114="",S114=""),"",S114-R114)</f>
        <v/>
      </c>
      <c r="U114">
        <f>IF(T114="","",IF(T114&gt;$B$4,IF(H114&gt;$B$4,"Linehaul over",IF(L114&gt;$B$4,"Fuel over",IF(N(O114)-N(N114)&gt;$B$4,"Detention over",IF(N(Q114)-N(P114)&gt;$B$4,"Accessorials over","Total over")))),IF(T114&lt;-$B$4,"Under-billed","OK")))</f>
        <v/>
      </c>
      <c r="V114" s="4" t="n"/>
      <c r="W114" s="4" t="n"/>
    </row>
    <row r="115">
      <c r="A115" s="4" t="n"/>
      <c r="B115" s="4" t="n"/>
      <c r="C115" s="4" t="n"/>
      <c r="D115" s="11" t="n"/>
      <c r="E115" s="4" t="n"/>
      <c r="F115" s="8">
        <f>IF(E115="","",IFERROR(VLOOKUP(E115,Rates!$A$5:$C$204,2,FALSE),""))</f>
        <v/>
      </c>
      <c r="G115" s="12" t="n"/>
      <c r="H115" s="8">
        <f>IF(OR(F115="",G115=""),"",G115-F115)</f>
        <v/>
      </c>
      <c r="I115" s="13" t="n"/>
      <c r="J115" s="8">
        <f>IF(F115="","",N(F115)*N(I115))</f>
        <v/>
      </c>
      <c r="K115" s="12" t="n"/>
      <c r="L115" s="8">
        <f>IF(J115="","",N(K115)-J115)</f>
        <v/>
      </c>
      <c r="M115" s="4" t="n"/>
      <c r="N115" s="8">
        <f>IF(M115="","",MAX(0,N(M115)-$B$5)*$B$6)</f>
        <v/>
      </c>
      <c r="O115" s="12" t="n"/>
      <c r="P115" s="12" t="n"/>
      <c r="Q115" s="12" t="n"/>
      <c r="R115" s="8">
        <f>IF(F115="","",N(F115)+N(J115)+N(N115)+N(P115))</f>
        <v/>
      </c>
      <c r="S115" s="12" t="n"/>
      <c r="T115" s="8">
        <f>IF(OR(R115="",S115=""),"",S115-R115)</f>
        <v/>
      </c>
      <c r="U115">
        <f>IF(T115="","",IF(T115&gt;$B$4,IF(H115&gt;$B$4,"Linehaul over",IF(L115&gt;$B$4,"Fuel over",IF(N(O115)-N(N115)&gt;$B$4,"Detention over",IF(N(Q115)-N(P115)&gt;$B$4,"Accessorials over","Total over")))),IF(T115&lt;-$B$4,"Under-billed","OK")))</f>
        <v/>
      </c>
      <c r="V115" s="4" t="n"/>
      <c r="W115" s="4" t="n"/>
    </row>
    <row r="116">
      <c r="A116" s="4" t="n"/>
      <c r="B116" s="4" t="n"/>
      <c r="C116" s="4" t="n"/>
      <c r="D116" s="11" t="n"/>
      <c r="E116" s="4" t="n"/>
      <c r="F116" s="8">
        <f>IF(E116="","",IFERROR(VLOOKUP(E116,Rates!$A$5:$C$204,2,FALSE),""))</f>
        <v/>
      </c>
      <c r="G116" s="12" t="n"/>
      <c r="H116" s="8">
        <f>IF(OR(F116="",G116=""),"",G116-F116)</f>
        <v/>
      </c>
      <c r="I116" s="13" t="n"/>
      <c r="J116" s="8">
        <f>IF(F116="","",N(F116)*N(I116))</f>
        <v/>
      </c>
      <c r="K116" s="12" t="n"/>
      <c r="L116" s="8">
        <f>IF(J116="","",N(K116)-J116)</f>
        <v/>
      </c>
      <c r="M116" s="4" t="n"/>
      <c r="N116" s="8">
        <f>IF(M116="","",MAX(0,N(M116)-$B$5)*$B$6)</f>
        <v/>
      </c>
      <c r="O116" s="12" t="n"/>
      <c r="P116" s="12" t="n"/>
      <c r="Q116" s="12" t="n"/>
      <c r="R116" s="8">
        <f>IF(F116="","",N(F116)+N(J116)+N(N116)+N(P116))</f>
        <v/>
      </c>
      <c r="S116" s="12" t="n"/>
      <c r="T116" s="8">
        <f>IF(OR(R116="",S116=""),"",S116-R116)</f>
        <v/>
      </c>
      <c r="U116">
        <f>IF(T116="","",IF(T116&gt;$B$4,IF(H116&gt;$B$4,"Linehaul over",IF(L116&gt;$B$4,"Fuel over",IF(N(O116)-N(N116)&gt;$B$4,"Detention over",IF(N(Q116)-N(P116)&gt;$B$4,"Accessorials over","Total over")))),IF(T116&lt;-$B$4,"Under-billed","OK")))</f>
        <v/>
      </c>
      <c r="V116" s="4" t="n"/>
      <c r="W116" s="4" t="n"/>
    </row>
    <row r="117">
      <c r="A117" s="4" t="n"/>
      <c r="B117" s="4" t="n"/>
      <c r="C117" s="4" t="n"/>
      <c r="D117" s="11" t="n"/>
      <c r="E117" s="4" t="n"/>
      <c r="F117" s="8">
        <f>IF(E117="","",IFERROR(VLOOKUP(E117,Rates!$A$5:$C$204,2,FALSE),""))</f>
        <v/>
      </c>
      <c r="G117" s="12" t="n"/>
      <c r="H117" s="8">
        <f>IF(OR(F117="",G117=""),"",G117-F117)</f>
        <v/>
      </c>
      <c r="I117" s="13" t="n"/>
      <c r="J117" s="8">
        <f>IF(F117="","",N(F117)*N(I117))</f>
        <v/>
      </c>
      <c r="K117" s="12" t="n"/>
      <c r="L117" s="8">
        <f>IF(J117="","",N(K117)-J117)</f>
        <v/>
      </c>
      <c r="M117" s="4" t="n"/>
      <c r="N117" s="8">
        <f>IF(M117="","",MAX(0,N(M117)-$B$5)*$B$6)</f>
        <v/>
      </c>
      <c r="O117" s="12" t="n"/>
      <c r="P117" s="12" t="n"/>
      <c r="Q117" s="12" t="n"/>
      <c r="R117" s="8">
        <f>IF(F117="","",N(F117)+N(J117)+N(N117)+N(P117))</f>
        <v/>
      </c>
      <c r="S117" s="12" t="n"/>
      <c r="T117" s="8">
        <f>IF(OR(R117="",S117=""),"",S117-R117)</f>
        <v/>
      </c>
      <c r="U117">
        <f>IF(T117="","",IF(T117&gt;$B$4,IF(H117&gt;$B$4,"Linehaul over",IF(L117&gt;$B$4,"Fuel over",IF(N(O117)-N(N117)&gt;$B$4,"Detention over",IF(N(Q117)-N(P117)&gt;$B$4,"Accessorials over","Total over")))),IF(T117&lt;-$B$4,"Under-billed","OK")))</f>
        <v/>
      </c>
      <c r="V117" s="4" t="n"/>
      <c r="W117" s="4" t="n"/>
    </row>
    <row r="118">
      <c r="A118" s="4" t="n"/>
      <c r="B118" s="4" t="n"/>
      <c r="C118" s="4" t="n"/>
      <c r="D118" s="11" t="n"/>
      <c r="E118" s="4" t="n"/>
      <c r="F118" s="8">
        <f>IF(E118="","",IFERROR(VLOOKUP(E118,Rates!$A$5:$C$204,2,FALSE),""))</f>
        <v/>
      </c>
      <c r="G118" s="12" t="n"/>
      <c r="H118" s="8">
        <f>IF(OR(F118="",G118=""),"",G118-F118)</f>
        <v/>
      </c>
      <c r="I118" s="13" t="n"/>
      <c r="J118" s="8">
        <f>IF(F118="","",N(F118)*N(I118))</f>
        <v/>
      </c>
      <c r="K118" s="12" t="n"/>
      <c r="L118" s="8">
        <f>IF(J118="","",N(K118)-J118)</f>
        <v/>
      </c>
      <c r="M118" s="4" t="n"/>
      <c r="N118" s="8">
        <f>IF(M118="","",MAX(0,N(M118)-$B$5)*$B$6)</f>
        <v/>
      </c>
      <c r="O118" s="12" t="n"/>
      <c r="P118" s="12" t="n"/>
      <c r="Q118" s="12" t="n"/>
      <c r="R118" s="8">
        <f>IF(F118="","",N(F118)+N(J118)+N(N118)+N(P118))</f>
        <v/>
      </c>
      <c r="S118" s="12" t="n"/>
      <c r="T118" s="8">
        <f>IF(OR(R118="",S118=""),"",S118-R118)</f>
        <v/>
      </c>
      <c r="U118">
        <f>IF(T118="","",IF(T118&gt;$B$4,IF(H118&gt;$B$4,"Linehaul over",IF(L118&gt;$B$4,"Fuel over",IF(N(O118)-N(N118)&gt;$B$4,"Detention over",IF(N(Q118)-N(P118)&gt;$B$4,"Accessorials over","Total over")))),IF(T118&lt;-$B$4,"Under-billed","OK")))</f>
        <v/>
      </c>
      <c r="V118" s="4" t="n"/>
      <c r="W118" s="4" t="n"/>
    </row>
    <row r="119">
      <c r="A119" s="4" t="n"/>
      <c r="B119" s="4" t="n"/>
      <c r="C119" s="4" t="n"/>
      <c r="D119" s="11" t="n"/>
      <c r="E119" s="4" t="n"/>
      <c r="F119" s="8">
        <f>IF(E119="","",IFERROR(VLOOKUP(E119,Rates!$A$5:$C$204,2,FALSE),""))</f>
        <v/>
      </c>
      <c r="G119" s="12" t="n"/>
      <c r="H119" s="8">
        <f>IF(OR(F119="",G119=""),"",G119-F119)</f>
        <v/>
      </c>
      <c r="I119" s="13" t="n"/>
      <c r="J119" s="8">
        <f>IF(F119="","",N(F119)*N(I119))</f>
        <v/>
      </c>
      <c r="K119" s="12" t="n"/>
      <c r="L119" s="8">
        <f>IF(J119="","",N(K119)-J119)</f>
        <v/>
      </c>
      <c r="M119" s="4" t="n"/>
      <c r="N119" s="8">
        <f>IF(M119="","",MAX(0,N(M119)-$B$5)*$B$6)</f>
        <v/>
      </c>
      <c r="O119" s="12" t="n"/>
      <c r="P119" s="12" t="n"/>
      <c r="Q119" s="12" t="n"/>
      <c r="R119" s="8">
        <f>IF(F119="","",N(F119)+N(J119)+N(N119)+N(P119))</f>
        <v/>
      </c>
      <c r="S119" s="12" t="n"/>
      <c r="T119" s="8">
        <f>IF(OR(R119="",S119=""),"",S119-R119)</f>
        <v/>
      </c>
      <c r="U119">
        <f>IF(T119="","",IF(T119&gt;$B$4,IF(H119&gt;$B$4,"Linehaul over",IF(L119&gt;$B$4,"Fuel over",IF(N(O119)-N(N119)&gt;$B$4,"Detention over",IF(N(Q119)-N(P119)&gt;$B$4,"Accessorials over","Total over")))),IF(T119&lt;-$B$4,"Under-billed","OK")))</f>
        <v/>
      </c>
      <c r="V119" s="4" t="n"/>
      <c r="W119" s="4" t="n"/>
    </row>
    <row r="120">
      <c r="A120" s="4" t="n"/>
      <c r="B120" s="4" t="n"/>
      <c r="C120" s="4" t="n"/>
      <c r="D120" s="11" t="n"/>
      <c r="E120" s="4" t="n"/>
      <c r="F120" s="8">
        <f>IF(E120="","",IFERROR(VLOOKUP(E120,Rates!$A$5:$C$204,2,FALSE),""))</f>
        <v/>
      </c>
      <c r="G120" s="12" t="n"/>
      <c r="H120" s="8">
        <f>IF(OR(F120="",G120=""),"",G120-F120)</f>
        <v/>
      </c>
      <c r="I120" s="13" t="n"/>
      <c r="J120" s="8">
        <f>IF(F120="","",N(F120)*N(I120))</f>
        <v/>
      </c>
      <c r="K120" s="12" t="n"/>
      <c r="L120" s="8">
        <f>IF(J120="","",N(K120)-J120)</f>
        <v/>
      </c>
      <c r="M120" s="4" t="n"/>
      <c r="N120" s="8">
        <f>IF(M120="","",MAX(0,N(M120)-$B$5)*$B$6)</f>
        <v/>
      </c>
      <c r="O120" s="12" t="n"/>
      <c r="P120" s="12" t="n"/>
      <c r="Q120" s="12" t="n"/>
      <c r="R120" s="8">
        <f>IF(F120="","",N(F120)+N(J120)+N(N120)+N(P120))</f>
        <v/>
      </c>
      <c r="S120" s="12" t="n"/>
      <c r="T120" s="8">
        <f>IF(OR(R120="",S120=""),"",S120-R120)</f>
        <v/>
      </c>
      <c r="U120">
        <f>IF(T120="","",IF(T120&gt;$B$4,IF(H120&gt;$B$4,"Linehaul over",IF(L120&gt;$B$4,"Fuel over",IF(N(O120)-N(N120)&gt;$B$4,"Detention over",IF(N(Q120)-N(P120)&gt;$B$4,"Accessorials over","Total over")))),IF(T120&lt;-$B$4,"Under-billed","OK")))</f>
        <v/>
      </c>
      <c r="V120" s="4" t="n"/>
      <c r="W120" s="4" t="n"/>
    </row>
    <row r="121">
      <c r="A121" s="4" t="n"/>
      <c r="B121" s="4" t="n"/>
      <c r="C121" s="4" t="n"/>
      <c r="D121" s="11" t="n"/>
      <c r="E121" s="4" t="n"/>
      <c r="F121" s="8">
        <f>IF(E121="","",IFERROR(VLOOKUP(E121,Rates!$A$5:$C$204,2,FALSE),""))</f>
        <v/>
      </c>
      <c r="G121" s="12" t="n"/>
      <c r="H121" s="8">
        <f>IF(OR(F121="",G121=""),"",G121-F121)</f>
        <v/>
      </c>
      <c r="I121" s="13" t="n"/>
      <c r="J121" s="8">
        <f>IF(F121="","",N(F121)*N(I121))</f>
        <v/>
      </c>
      <c r="K121" s="12" t="n"/>
      <c r="L121" s="8">
        <f>IF(J121="","",N(K121)-J121)</f>
        <v/>
      </c>
      <c r="M121" s="4" t="n"/>
      <c r="N121" s="8">
        <f>IF(M121="","",MAX(0,N(M121)-$B$5)*$B$6)</f>
        <v/>
      </c>
      <c r="O121" s="12" t="n"/>
      <c r="P121" s="12" t="n"/>
      <c r="Q121" s="12" t="n"/>
      <c r="R121" s="8">
        <f>IF(F121="","",N(F121)+N(J121)+N(N121)+N(P121))</f>
        <v/>
      </c>
      <c r="S121" s="12" t="n"/>
      <c r="T121" s="8">
        <f>IF(OR(R121="",S121=""),"",S121-R121)</f>
        <v/>
      </c>
      <c r="U121">
        <f>IF(T121="","",IF(T121&gt;$B$4,IF(H121&gt;$B$4,"Linehaul over",IF(L121&gt;$B$4,"Fuel over",IF(N(O121)-N(N121)&gt;$B$4,"Detention over",IF(N(Q121)-N(P121)&gt;$B$4,"Accessorials over","Total over")))),IF(T121&lt;-$B$4,"Under-billed","OK")))</f>
        <v/>
      </c>
      <c r="V121" s="4" t="n"/>
      <c r="W121" s="4" t="n"/>
    </row>
    <row r="122">
      <c r="A122" s="4" t="n"/>
      <c r="B122" s="4" t="n"/>
      <c r="C122" s="4" t="n"/>
      <c r="D122" s="11" t="n"/>
      <c r="E122" s="4" t="n"/>
      <c r="F122" s="8">
        <f>IF(E122="","",IFERROR(VLOOKUP(E122,Rates!$A$5:$C$204,2,FALSE),""))</f>
        <v/>
      </c>
      <c r="G122" s="12" t="n"/>
      <c r="H122" s="8">
        <f>IF(OR(F122="",G122=""),"",G122-F122)</f>
        <v/>
      </c>
      <c r="I122" s="13" t="n"/>
      <c r="J122" s="8">
        <f>IF(F122="","",N(F122)*N(I122))</f>
        <v/>
      </c>
      <c r="K122" s="12" t="n"/>
      <c r="L122" s="8">
        <f>IF(J122="","",N(K122)-J122)</f>
        <v/>
      </c>
      <c r="M122" s="4" t="n"/>
      <c r="N122" s="8">
        <f>IF(M122="","",MAX(0,N(M122)-$B$5)*$B$6)</f>
        <v/>
      </c>
      <c r="O122" s="12" t="n"/>
      <c r="P122" s="12" t="n"/>
      <c r="Q122" s="12" t="n"/>
      <c r="R122" s="8">
        <f>IF(F122="","",N(F122)+N(J122)+N(N122)+N(P122))</f>
        <v/>
      </c>
      <c r="S122" s="12" t="n"/>
      <c r="T122" s="8">
        <f>IF(OR(R122="",S122=""),"",S122-R122)</f>
        <v/>
      </c>
      <c r="U122">
        <f>IF(T122="","",IF(T122&gt;$B$4,IF(H122&gt;$B$4,"Linehaul over",IF(L122&gt;$B$4,"Fuel over",IF(N(O122)-N(N122)&gt;$B$4,"Detention over",IF(N(Q122)-N(P122)&gt;$B$4,"Accessorials over","Total over")))),IF(T122&lt;-$B$4,"Under-billed","OK")))</f>
        <v/>
      </c>
      <c r="V122" s="4" t="n"/>
      <c r="W122" s="4" t="n"/>
    </row>
    <row r="123">
      <c r="A123" s="4" t="n"/>
      <c r="B123" s="4" t="n"/>
      <c r="C123" s="4" t="n"/>
      <c r="D123" s="11" t="n"/>
      <c r="E123" s="4" t="n"/>
      <c r="F123" s="8">
        <f>IF(E123="","",IFERROR(VLOOKUP(E123,Rates!$A$5:$C$204,2,FALSE),""))</f>
        <v/>
      </c>
      <c r="G123" s="12" t="n"/>
      <c r="H123" s="8">
        <f>IF(OR(F123="",G123=""),"",G123-F123)</f>
        <v/>
      </c>
      <c r="I123" s="13" t="n"/>
      <c r="J123" s="8">
        <f>IF(F123="","",N(F123)*N(I123))</f>
        <v/>
      </c>
      <c r="K123" s="12" t="n"/>
      <c r="L123" s="8">
        <f>IF(J123="","",N(K123)-J123)</f>
        <v/>
      </c>
      <c r="M123" s="4" t="n"/>
      <c r="N123" s="8">
        <f>IF(M123="","",MAX(0,N(M123)-$B$5)*$B$6)</f>
        <v/>
      </c>
      <c r="O123" s="12" t="n"/>
      <c r="P123" s="12" t="n"/>
      <c r="Q123" s="12" t="n"/>
      <c r="R123" s="8">
        <f>IF(F123="","",N(F123)+N(J123)+N(N123)+N(P123))</f>
        <v/>
      </c>
      <c r="S123" s="12" t="n"/>
      <c r="T123" s="8">
        <f>IF(OR(R123="",S123=""),"",S123-R123)</f>
        <v/>
      </c>
      <c r="U123">
        <f>IF(T123="","",IF(T123&gt;$B$4,IF(H123&gt;$B$4,"Linehaul over",IF(L123&gt;$B$4,"Fuel over",IF(N(O123)-N(N123)&gt;$B$4,"Detention over",IF(N(Q123)-N(P123)&gt;$B$4,"Accessorials over","Total over")))),IF(T123&lt;-$B$4,"Under-billed","OK")))</f>
        <v/>
      </c>
      <c r="V123" s="4" t="n"/>
      <c r="W123" s="4" t="n"/>
    </row>
    <row r="124">
      <c r="A124" s="4" t="n"/>
      <c r="B124" s="4" t="n"/>
      <c r="C124" s="4" t="n"/>
      <c r="D124" s="11" t="n"/>
      <c r="E124" s="4" t="n"/>
      <c r="F124" s="8">
        <f>IF(E124="","",IFERROR(VLOOKUP(E124,Rates!$A$5:$C$204,2,FALSE),""))</f>
        <v/>
      </c>
      <c r="G124" s="12" t="n"/>
      <c r="H124" s="8">
        <f>IF(OR(F124="",G124=""),"",G124-F124)</f>
        <v/>
      </c>
      <c r="I124" s="13" t="n"/>
      <c r="J124" s="8">
        <f>IF(F124="","",N(F124)*N(I124))</f>
        <v/>
      </c>
      <c r="K124" s="12" t="n"/>
      <c r="L124" s="8">
        <f>IF(J124="","",N(K124)-J124)</f>
        <v/>
      </c>
      <c r="M124" s="4" t="n"/>
      <c r="N124" s="8">
        <f>IF(M124="","",MAX(0,N(M124)-$B$5)*$B$6)</f>
        <v/>
      </c>
      <c r="O124" s="12" t="n"/>
      <c r="P124" s="12" t="n"/>
      <c r="Q124" s="12" t="n"/>
      <c r="R124" s="8">
        <f>IF(F124="","",N(F124)+N(J124)+N(N124)+N(P124))</f>
        <v/>
      </c>
      <c r="S124" s="12" t="n"/>
      <c r="T124" s="8">
        <f>IF(OR(R124="",S124=""),"",S124-R124)</f>
        <v/>
      </c>
      <c r="U124">
        <f>IF(T124="","",IF(T124&gt;$B$4,IF(H124&gt;$B$4,"Linehaul over",IF(L124&gt;$B$4,"Fuel over",IF(N(O124)-N(N124)&gt;$B$4,"Detention over",IF(N(Q124)-N(P124)&gt;$B$4,"Accessorials over","Total over")))),IF(T124&lt;-$B$4,"Under-billed","OK")))</f>
        <v/>
      </c>
      <c r="V124" s="4" t="n"/>
      <c r="W124" s="4" t="n"/>
    </row>
    <row r="125">
      <c r="A125" s="4" t="n"/>
      <c r="B125" s="4" t="n"/>
      <c r="C125" s="4" t="n"/>
      <c r="D125" s="11" t="n"/>
      <c r="E125" s="4" t="n"/>
      <c r="F125" s="8">
        <f>IF(E125="","",IFERROR(VLOOKUP(E125,Rates!$A$5:$C$204,2,FALSE),""))</f>
        <v/>
      </c>
      <c r="G125" s="12" t="n"/>
      <c r="H125" s="8">
        <f>IF(OR(F125="",G125=""),"",G125-F125)</f>
        <v/>
      </c>
      <c r="I125" s="13" t="n"/>
      <c r="J125" s="8">
        <f>IF(F125="","",N(F125)*N(I125))</f>
        <v/>
      </c>
      <c r="K125" s="12" t="n"/>
      <c r="L125" s="8">
        <f>IF(J125="","",N(K125)-J125)</f>
        <v/>
      </c>
      <c r="M125" s="4" t="n"/>
      <c r="N125" s="8">
        <f>IF(M125="","",MAX(0,N(M125)-$B$5)*$B$6)</f>
        <v/>
      </c>
      <c r="O125" s="12" t="n"/>
      <c r="P125" s="12" t="n"/>
      <c r="Q125" s="12" t="n"/>
      <c r="R125" s="8">
        <f>IF(F125="","",N(F125)+N(J125)+N(N125)+N(P125))</f>
        <v/>
      </c>
      <c r="S125" s="12" t="n"/>
      <c r="T125" s="8">
        <f>IF(OR(R125="",S125=""),"",S125-R125)</f>
        <v/>
      </c>
      <c r="U125">
        <f>IF(T125="","",IF(T125&gt;$B$4,IF(H125&gt;$B$4,"Linehaul over",IF(L125&gt;$B$4,"Fuel over",IF(N(O125)-N(N125)&gt;$B$4,"Detention over",IF(N(Q125)-N(P125)&gt;$B$4,"Accessorials over","Total over")))),IF(T125&lt;-$B$4,"Under-billed","OK")))</f>
        <v/>
      </c>
      <c r="V125" s="4" t="n"/>
      <c r="W125" s="4" t="n"/>
    </row>
    <row r="126">
      <c r="A126" s="4" t="n"/>
      <c r="B126" s="4" t="n"/>
      <c r="C126" s="4" t="n"/>
      <c r="D126" s="11" t="n"/>
      <c r="E126" s="4" t="n"/>
      <c r="F126" s="8">
        <f>IF(E126="","",IFERROR(VLOOKUP(E126,Rates!$A$5:$C$204,2,FALSE),""))</f>
        <v/>
      </c>
      <c r="G126" s="12" t="n"/>
      <c r="H126" s="8">
        <f>IF(OR(F126="",G126=""),"",G126-F126)</f>
        <v/>
      </c>
      <c r="I126" s="13" t="n"/>
      <c r="J126" s="8">
        <f>IF(F126="","",N(F126)*N(I126))</f>
        <v/>
      </c>
      <c r="K126" s="12" t="n"/>
      <c r="L126" s="8">
        <f>IF(J126="","",N(K126)-J126)</f>
        <v/>
      </c>
      <c r="M126" s="4" t="n"/>
      <c r="N126" s="8">
        <f>IF(M126="","",MAX(0,N(M126)-$B$5)*$B$6)</f>
        <v/>
      </c>
      <c r="O126" s="12" t="n"/>
      <c r="P126" s="12" t="n"/>
      <c r="Q126" s="12" t="n"/>
      <c r="R126" s="8">
        <f>IF(F126="","",N(F126)+N(J126)+N(N126)+N(P126))</f>
        <v/>
      </c>
      <c r="S126" s="12" t="n"/>
      <c r="T126" s="8">
        <f>IF(OR(R126="",S126=""),"",S126-R126)</f>
        <v/>
      </c>
      <c r="U126">
        <f>IF(T126="","",IF(T126&gt;$B$4,IF(H126&gt;$B$4,"Linehaul over",IF(L126&gt;$B$4,"Fuel over",IF(N(O126)-N(N126)&gt;$B$4,"Detention over",IF(N(Q126)-N(P126)&gt;$B$4,"Accessorials over","Total over")))),IF(T126&lt;-$B$4,"Under-billed","OK")))</f>
        <v/>
      </c>
      <c r="V126" s="4" t="n"/>
      <c r="W126" s="4" t="n"/>
    </row>
    <row r="127">
      <c r="A127" s="4" t="n"/>
      <c r="B127" s="4" t="n"/>
      <c r="C127" s="4" t="n"/>
      <c r="D127" s="11" t="n"/>
      <c r="E127" s="4" t="n"/>
      <c r="F127" s="8">
        <f>IF(E127="","",IFERROR(VLOOKUP(E127,Rates!$A$5:$C$204,2,FALSE),""))</f>
        <v/>
      </c>
      <c r="G127" s="12" t="n"/>
      <c r="H127" s="8">
        <f>IF(OR(F127="",G127=""),"",G127-F127)</f>
        <v/>
      </c>
      <c r="I127" s="13" t="n"/>
      <c r="J127" s="8">
        <f>IF(F127="","",N(F127)*N(I127))</f>
        <v/>
      </c>
      <c r="K127" s="12" t="n"/>
      <c r="L127" s="8">
        <f>IF(J127="","",N(K127)-J127)</f>
        <v/>
      </c>
      <c r="M127" s="4" t="n"/>
      <c r="N127" s="8">
        <f>IF(M127="","",MAX(0,N(M127)-$B$5)*$B$6)</f>
        <v/>
      </c>
      <c r="O127" s="12" t="n"/>
      <c r="P127" s="12" t="n"/>
      <c r="Q127" s="12" t="n"/>
      <c r="R127" s="8">
        <f>IF(F127="","",N(F127)+N(J127)+N(N127)+N(P127))</f>
        <v/>
      </c>
      <c r="S127" s="12" t="n"/>
      <c r="T127" s="8">
        <f>IF(OR(R127="",S127=""),"",S127-R127)</f>
        <v/>
      </c>
      <c r="U127">
        <f>IF(T127="","",IF(T127&gt;$B$4,IF(H127&gt;$B$4,"Linehaul over",IF(L127&gt;$B$4,"Fuel over",IF(N(O127)-N(N127)&gt;$B$4,"Detention over",IF(N(Q127)-N(P127)&gt;$B$4,"Accessorials over","Total over")))),IF(T127&lt;-$B$4,"Under-billed","OK")))</f>
        <v/>
      </c>
      <c r="V127" s="4" t="n"/>
      <c r="W127" s="4" t="n"/>
    </row>
    <row r="128">
      <c r="A128" s="4" t="n"/>
      <c r="B128" s="4" t="n"/>
      <c r="C128" s="4" t="n"/>
      <c r="D128" s="11" t="n"/>
      <c r="E128" s="4" t="n"/>
      <c r="F128" s="8">
        <f>IF(E128="","",IFERROR(VLOOKUP(E128,Rates!$A$5:$C$204,2,FALSE),""))</f>
        <v/>
      </c>
      <c r="G128" s="12" t="n"/>
      <c r="H128" s="8">
        <f>IF(OR(F128="",G128=""),"",G128-F128)</f>
        <v/>
      </c>
      <c r="I128" s="13" t="n"/>
      <c r="J128" s="8">
        <f>IF(F128="","",N(F128)*N(I128))</f>
        <v/>
      </c>
      <c r="K128" s="12" t="n"/>
      <c r="L128" s="8">
        <f>IF(J128="","",N(K128)-J128)</f>
        <v/>
      </c>
      <c r="M128" s="4" t="n"/>
      <c r="N128" s="8">
        <f>IF(M128="","",MAX(0,N(M128)-$B$5)*$B$6)</f>
        <v/>
      </c>
      <c r="O128" s="12" t="n"/>
      <c r="P128" s="12" t="n"/>
      <c r="Q128" s="12" t="n"/>
      <c r="R128" s="8">
        <f>IF(F128="","",N(F128)+N(J128)+N(N128)+N(P128))</f>
        <v/>
      </c>
      <c r="S128" s="12" t="n"/>
      <c r="T128" s="8">
        <f>IF(OR(R128="",S128=""),"",S128-R128)</f>
        <v/>
      </c>
      <c r="U128">
        <f>IF(T128="","",IF(T128&gt;$B$4,IF(H128&gt;$B$4,"Linehaul over",IF(L128&gt;$B$4,"Fuel over",IF(N(O128)-N(N128)&gt;$B$4,"Detention over",IF(N(Q128)-N(P128)&gt;$B$4,"Accessorials over","Total over")))),IF(T128&lt;-$B$4,"Under-billed","OK")))</f>
        <v/>
      </c>
      <c r="V128" s="4" t="n"/>
      <c r="W128" s="4" t="n"/>
    </row>
    <row r="129">
      <c r="A129" s="4" t="n"/>
      <c r="B129" s="4" t="n"/>
      <c r="C129" s="4" t="n"/>
      <c r="D129" s="11" t="n"/>
      <c r="E129" s="4" t="n"/>
      <c r="F129" s="8">
        <f>IF(E129="","",IFERROR(VLOOKUP(E129,Rates!$A$5:$C$204,2,FALSE),""))</f>
        <v/>
      </c>
      <c r="G129" s="12" t="n"/>
      <c r="H129" s="8">
        <f>IF(OR(F129="",G129=""),"",G129-F129)</f>
        <v/>
      </c>
      <c r="I129" s="13" t="n"/>
      <c r="J129" s="8">
        <f>IF(F129="","",N(F129)*N(I129))</f>
        <v/>
      </c>
      <c r="K129" s="12" t="n"/>
      <c r="L129" s="8">
        <f>IF(J129="","",N(K129)-J129)</f>
        <v/>
      </c>
      <c r="M129" s="4" t="n"/>
      <c r="N129" s="8">
        <f>IF(M129="","",MAX(0,N(M129)-$B$5)*$B$6)</f>
        <v/>
      </c>
      <c r="O129" s="12" t="n"/>
      <c r="P129" s="12" t="n"/>
      <c r="Q129" s="12" t="n"/>
      <c r="R129" s="8">
        <f>IF(F129="","",N(F129)+N(J129)+N(N129)+N(P129))</f>
        <v/>
      </c>
      <c r="S129" s="12" t="n"/>
      <c r="T129" s="8">
        <f>IF(OR(R129="",S129=""),"",S129-R129)</f>
        <v/>
      </c>
      <c r="U129">
        <f>IF(T129="","",IF(T129&gt;$B$4,IF(H129&gt;$B$4,"Linehaul over",IF(L129&gt;$B$4,"Fuel over",IF(N(O129)-N(N129)&gt;$B$4,"Detention over",IF(N(Q129)-N(P129)&gt;$B$4,"Accessorials over","Total over")))),IF(T129&lt;-$B$4,"Under-billed","OK")))</f>
        <v/>
      </c>
      <c r="V129" s="4" t="n"/>
      <c r="W129" s="4" t="n"/>
    </row>
    <row r="130">
      <c r="A130" s="4" t="n"/>
      <c r="B130" s="4" t="n"/>
      <c r="C130" s="4" t="n"/>
      <c r="D130" s="11" t="n"/>
      <c r="E130" s="4" t="n"/>
      <c r="F130" s="8">
        <f>IF(E130="","",IFERROR(VLOOKUP(E130,Rates!$A$5:$C$204,2,FALSE),""))</f>
        <v/>
      </c>
      <c r="G130" s="12" t="n"/>
      <c r="H130" s="8">
        <f>IF(OR(F130="",G130=""),"",G130-F130)</f>
        <v/>
      </c>
      <c r="I130" s="13" t="n"/>
      <c r="J130" s="8">
        <f>IF(F130="","",N(F130)*N(I130))</f>
        <v/>
      </c>
      <c r="K130" s="12" t="n"/>
      <c r="L130" s="8">
        <f>IF(J130="","",N(K130)-J130)</f>
        <v/>
      </c>
      <c r="M130" s="4" t="n"/>
      <c r="N130" s="8">
        <f>IF(M130="","",MAX(0,N(M130)-$B$5)*$B$6)</f>
        <v/>
      </c>
      <c r="O130" s="12" t="n"/>
      <c r="P130" s="12" t="n"/>
      <c r="Q130" s="12" t="n"/>
      <c r="R130" s="8">
        <f>IF(F130="","",N(F130)+N(J130)+N(N130)+N(P130))</f>
        <v/>
      </c>
      <c r="S130" s="12" t="n"/>
      <c r="T130" s="8">
        <f>IF(OR(R130="",S130=""),"",S130-R130)</f>
        <v/>
      </c>
      <c r="U130">
        <f>IF(T130="","",IF(T130&gt;$B$4,IF(H130&gt;$B$4,"Linehaul over",IF(L130&gt;$B$4,"Fuel over",IF(N(O130)-N(N130)&gt;$B$4,"Detention over",IF(N(Q130)-N(P130)&gt;$B$4,"Accessorials over","Total over")))),IF(T130&lt;-$B$4,"Under-billed","OK")))</f>
        <v/>
      </c>
      <c r="V130" s="4" t="n"/>
      <c r="W130" s="4" t="n"/>
    </row>
    <row r="131">
      <c r="A131" s="4" t="n"/>
      <c r="B131" s="4" t="n"/>
      <c r="C131" s="4" t="n"/>
      <c r="D131" s="11" t="n"/>
      <c r="E131" s="4" t="n"/>
      <c r="F131" s="8">
        <f>IF(E131="","",IFERROR(VLOOKUP(E131,Rates!$A$5:$C$204,2,FALSE),""))</f>
        <v/>
      </c>
      <c r="G131" s="12" t="n"/>
      <c r="H131" s="8">
        <f>IF(OR(F131="",G131=""),"",G131-F131)</f>
        <v/>
      </c>
      <c r="I131" s="13" t="n"/>
      <c r="J131" s="8">
        <f>IF(F131="","",N(F131)*N(I131))</f>
        <v/>
      </c>
      <c r="K131" s="12" t="n"/>
      <c r="L131" s="8">
        <f>IF(J131="","",N(K131)-J131)</f>
        <v/>
      </c>
      <c r="M131" s="4" t="n"/>
      <c r="N131" s="8">
        <f>IF(M131="","",MAX(0,N(M131)-$B$5)*$B$6)</f>
        <v/>
      </c>
      <c r="O131" s="12" t="n"/>
      <c r="P131" s="12" t="n"/>
      <c r="Q131" s="12" t="n"/>
      <c r="R131" s="8">
        <f>IF(F131="","",N(F131)+N(J131)+N(N131)+N(P131))</f>
        <v/>
      </c>
      <c r="S131" s="12" t="n"/>
      <c r="T131" s="8">
        <f>IF(OR(R131="",S131=""),"",S131-R131)</f>
        <v/>
      </c>
      <c r="U131">
        <f>IF(T131="","",IF(T131&gt;$B$4,IF(H131&gt;$B$4,"Linehaul over",IF(L131&gt;$B$4,"Fuel over",IF(N(O131)-N(N131)&gt;$B$4,"Detention over",IF(N(Q131)-N(P131)&gt;$B$4,"Accessorials over","Total over")))),IF(T131&lt;-$B$4,"Under-billed","OK")))</f>
        <v/>
      </c>
      <c r="V131" s="4" t="n"/>
      <c r="W131" s="4" t="n"/>
    </row>
    <row r="132">
      <c r="A132" s="4" t="n"/>
      <c r="B132" s="4" t="n"/>
      <c r="C132" s="4" t="n"/>
      <c r="D132" s="11" t="n"/>
      <c r="E132" s="4" t="n"/>
      <c r="F132" s="8">
        <f>IF(E132="","",IFERROR(VLOOKUP(E132,Rates!$A$5:$C$204,2,FALSE),""))</f>
        <v/>
      </c>
      <c r="G132" s="12" t="n"/>
      <c r="H132" s="8">
        <f>IF(OR(F132="",G132=""),"",G132-F132)</f>
        <v/>
      </c>
      <c r="I132" s="13" t="n"/>
      <c r="J132" s="8">
        <f>IF(F132="","",N(F132)*N(I132))</f>
        <v/>
      </c>
      <c r="K132" s="12" t="n"/>
      <c r="L132" s="8">
        <f>IF(J132="","",N(K132)-J132)</f>
        <v/>
      </c>
      <c r="M132" s="4" t="n"/>
      <c r="N132" s="8">
        <f>IF(M132="","",MAX(0,N(M132)-$B$5)*$B$6)</f>
        <v/>
      </c>
      <c r="O132" s="12" t="n"/>
      <c r="P132" s="12" t="n"/>
      <c r="Q132" s="12" t="n"/>
      <c r="R132" s="8">
        <f>IF(F132="","",N(F132)+N(J132)+N(N132)+N(P132))</f>
        <v/>
      </c>
      <c r="S132" s="12" t="n"/>
      <c r="T132" s="8">
        <f>IF(OR(R132="",S132=""),"",S132-R132)</f>
        <v/>
      </c>
      <c r="U132">
        <f>IF(T132="","",IF(T132&gt;$B$4,IF(H132&gt;$B$4,"Linehaul over",IF(L132&gt;$B$4,"Fuel over",IF(N(O132)-N(N132)&gt;$B$4,"Detention over",IF(N(Q132)-N(P132)&gt;$B$4,"Accessorials over","Total over")))),IF(T132&lt;-$B$4,"Under-billed","OK")))</f>
        <v/>
      </c>
      <c r="V132" s="4" t="n"/>
      <c r="W132" s="4" t="n"/>
    </row>
    <row r="133">
      <c r="A133" s="4" t="n"/>
      <c r="B133" s="4" t="n"/>
      <c r="C133" s="4" t="n"/>
      <c r="D133" s="11" t="n"/>
      <c r="E133" s="4" t="n"/>
      <c r="F133" s="8">
        <f>IF(E133="","",IFERROR(VLOOKUP(E133,Rates!$A$5:$C$204,2,FALSE),""))</f>
        <v/>
      </c>
      <c r="G133" s="12" t="n"/>
      <c r="H133" s="8">
        <f>IF(OR(F133="",G133=""),"",G133-F133)</f>
        <v/>
      </c>
      <c r="I133" s="13" t="n"/>
      <c r="J133" s="8">
        <f>IF(F133="","",N(F133)*N(I133))</f>
        <v/>
      </c>
      <c r="K133" s="12" t="n"/>
      <c r="L133" s="8">
        <f>IF(J133="","",N(K133)-J133)</f>
        <v/>
      </c>
      <c r="M133" s="4" t="n"/>
      <c r="N133" s="8">
        <f>IF(M133="","",MAX(0,N(M133)-$B$5)*$B$6)</f>
        <v/>
      </c>
      <c r="O133" s="12" t="n"/>
      <c r="P133" s="12" t="n"/>
      <c r="Q133" s="12" t="n"/>
      <c r="R133" s="8">
        <f>IF(F133="","",N(F133)+N(J133)+N(N133)+N(P133))</f>
        <v/>
      </c>
      <c r="S133" s="12" t="n"/>
      <c r="T133" s="8">
        <f>IF(OR(R133="",S133=""),"",S133-R133)</f>
        <v/>
      </c>
      <c r="U133">
        <f>IF(T133="","",IF(T133&gt;$B$4,IF(H133&gt;$B$4,"Linehaul over",IF(L133&gt;$B$4,"Fuel over",IF(N(O133)-N(N133)&gt;$B$4,"Detention over",IF(N(Q133)-N(P133)&gt;$B$4,"Accessorials over","Total over")))),IF(T133&lt;-$B$4,"Under-billed","OK")))</f>
        <v/>
      </c>
      <c r="V133" s="4" t="n"/>
      <c r="W133" s="4" t="n"/>
    </row>
    <row r="134">
      <c r="A134" s="4" t="n"/>
      <c r="B134" s="4" t="n"/>
      <c r="C134" s="4" t="n"/>
      <c r="D134" s="11" t="n"/>
      <c r="E134" s="4" t="n"/>
      <c r="F134" s="8">
        <f>IF(E134="","",IFERROR(VLOOKUP(E134,Rates!$A$5:$C$204,2,FALSE),""))</f>
        <v/>
      </c>
      <c r="G134" s="12" t="n"/>
      <c r="H134" s="8">
        <f>IF(OR(F134="",G134=""),"",G134-F134)</f>
        <v/>
      </c>
      <c r="I134" s="13" t="n"/>
      <c r="J134" s="8">
        <f>IF(F134="","",N(F134)*N(I134))</f>
        <v/>
      </c>
      <c r="K134" s="12" t="n"/>
      <c r="L134" s="8">
        <f>IF(J134="","",N(K134)-J134)</f>
        <v/>
      </c>
      <c r="M134" s="4" t="n"/>
      <c r="N134" s="8">
        <f>IF(M134="","",MAX(0,N(M134)-$B$5)*$B$6)</f>
        <v/>
      </c>
      <c r="O134" s="12" t="n"/>
      <c r="P134" s="12" t="n"/>
      <c r="Q134" s="12" t="n"/>
      <c r="R134" s="8">
        <f>IF(F134="","",N(F134)+N(J134)+N(N134)+N(P134))</f>
        <v/>
      </c>
      <c r="S134" s="12" t="n"/>
      <c r="T134" s="8">
        <f>IF(OR(R134="",S134=""),"",S134-R134)</f>
        <v/>
      </c>
      <c r="U134">
        <f>IF(T134="","",IF(T134&gt;$B$4,IF(H134&gt;$B$4,"Linehaul over",IF(L134&gt;$B$4,"Fuel over",IF(N(O134)-N(N134)&gt;$B$4,"Detention over",IF(N(Q134)-N(P134)&gt;$B$4,"Accessorials over","Total over")))),IF(T134&lt;-$B$4,"Under-billed","OK")))</f>
        <v/>
      </c>
      <c r="V134" s="4" t="n"/>
      <c r="W134" s="4" t="n"/>
    </row>
    <row r="135">
      <c r="A135" s="4" t="n"/>
      <c r="B135" s="4" t="n"/>
      <c r="C135" s="4" t="n"/>
      <c r="D135" s="11" t="n"/>
      <c r="E135" s="4" t="n"/>
      <c r="F135" s="8">
        <f>IF(E135="","",IFERROR(VLOOKUP(E135,Rates!$A$5:$C$204,2,FALSE),""))</f>
        <v/>
      </c>
      <c r="G135" s="12" t="n"/>
      <c r="H135" s="8">
        <f>IF(OR(F135="",G135=""),"",G135-F135)</f>
        <v/>
      </c>
      <c r="I135" s="13" t="n"/>
      <c r="J135" s="8">
        <f>IF(F135="","",N(F135)*N(I135))</f>
        <v/>
      </c>
      <c r="K135" s="12" t="n"/>
      <c r="L135" s="8">
        <f>IF(J135="","",N(K135)-J135)</f>
        <v/>
      </c>
      <c r="M135" s="4" t="n"/>
      <c r="N135" s="8">
        <f>IF(M135="","",MAX(0,N(M135)-$B$5)*$B$6)</f>
        <v/>
      </c>
      <c r="O135" s="12" t="n"/>
      <c r="P135" s="12" t="n"/>
      <c r="Q135" s="12" t="n"/>
      <c r="R135" s="8">
        <f>IF(F135="","",N(F135)+N(J135)+N(N135)+N(P135))</f>
        <v/>
      </c>
      <c r="S135" s="12" t="n"/>
      <c r="T135" s="8">
        <f>IF(OR(R135="",S135=""),"",S135-R135)</f>
        <v/>
      </c>
      <c r="U135">
        <f>IF(T135="","",IF(T135&gt;$B$4,IF(H135&gt;$B$4,"Linehaul over",IF(L135&gt;$B$4,"Fuel over",IF(N(O135)-N(N135)&gt;$B$4,"Detention over",IF(N(Q135)-N(P135)&gt;$B$4,"Accessorials over","Total over")))),IF(T135&lt;-$B$4,"Under-billed","OK")))</f>
        <v/>
      </c>
      <c r="V135" s="4" t="n"/>
      <c r="W135" s="4" t="n"/>
    </row>
    <row r="136">
      <c r="A136" s="4" t="n"/>
      <c r="B136" s="4" t="n"/>
      <c r="C136" s="4" t="n"/>
      <c r="D136" s="11" t="n"/>
      <c r="E136" s="4" t="n"/>
      <c r="F136" s="8">
        <f>IF(E136="","",IFERROR(VLOOKUP(E136,Rates!$A$5:$C$204,2,FALSE),""))</f>
        <v/>
      </c>
      <c r="G136" s="12" t="n"/>
      <c r="H136" s="8">
        <f>IF(OR(F136="",G136=""),"",G136-F136)</f>
        <v/>
      </c>
      <c r="I136" s="13" t="n"/>
      <c r="J136" s="8">
        <f>IF(F136="","",N(F136)*N(I136))</f>
        <v/>
      </c>
      <c r="K136" s="12" t="n"/>
      <c r="L136" s="8">
        <f>IF(J136="","",N(K136)-J136)</f>
        <v/>
      </c>
      <c r="M136" s="4" t="n"/>
      <c r="N136" s="8">
        <f>IF(M136="","",MAX(0,N(M136)-$B$5)*$B$6)</f>
        <v/>
      </c>
      <c r="O136" s="12" t="n"/>
      <c r="P136" s="12" t="n"/>
      <c r="Q136" s="12" t="n"/>
      <c r="R136" s="8">
        <f>IF(F136="","",N(F136)+N(J136)+N(N136)+N(P136))</f>
        <v/>
      </c>
      <c r="S136" s="12" t="n"/>
      <c r="T136" s="8">
        <f>IF(OR(R136="",S136=""),"",S136-R136)</f>
        <v/>
      </c>
      <c r="U136">
        <f>IF(T136="","",IF(T136&gt;$B$4,IF(H136&gt;$B$4,"Linehaul over",IF(L136&gt;$B$4,"Fuel over",IF(N(O136)-N(N136)&gt;$B$4,"Detention over",IF(N(Q136)-N(P136)&gt;$B$4,"Accessorials over","Total over")))),IF(T136&lt;-$B$4,"Under-billed","OK")))</f>
        <v/>
      </c>
      <c r="V136" s="4" t="n"/>
      <c r="W136" s="4" t="n"/>
    </row>
    <row r="137">
      <c r="A137" s="4" t="n"/>
      <c r="B137" s="4" t="n"/>
      <c r="C137" s="4" t="n"/>
      <c r="D137" s="11" t="n"/>
      <c r="E137" s="4" t="n"/>
      <c r="F137" s="8">
        <f>IF(E137="","",IFERROR(VLOOKUP(E137,Rates!$A$5:$C$204,2,FALSE),""))</f>
        <v/>
      </c>
      <c r="G137" s="12" t="n"/>
      <c r="H137" s="8">
        <f>IF(OR(F137="",G137=""),"",G137-F137)</f>
        <v/>
      </c>
      <c r="I137" s="13" t="n"/>
      <c r="J137" s="8">
        <f>IF(F137="","",N(F137)*N(I137))</f>
        <v/>
      </c>
      <c r="K137" s="12" t="n"/>
      <c r="L137" s="8">
        <f>IF(J137="","",N(K137)-J137)</f>
        <v/>
      </c>
      <c r="M137" s="4" t="n"/>
      <c r="N137" s="8">
        <f>IF(M137="","",MAX(0,N(M137)-$B$5)*$B$6)</f>
        <v/>
      </c>
      <c r="O137" s="12" t="n"/>
      <c r="P137" s="12" t="n"/>
      <c r="Q137" s="12" t="n"/>
      <c r="R137" s="8">
        <f>IF(F137="","",N(F137)+N(J137)+N(N137)+N(P137))</f>
        <v/>
      </c>
      <c r="S137" s="12" t="n"/>
      <c r="T137" s="8">
        <f>IF(OR(R137="",S137=""),"",S137-R137)</f>
        <v/>
      </c>
      <c r="U137">
        <f>IF(T137="","",IF(T137&gt;$B$4,IF(H137&gt;$B$4,"Linehaul over",IF(L137&gt;$B$4,"Fuel over",IF(N(O137)-N(N137)&gt;$B$4,"Detention over",IF(N(Q137)-N(P137)&gt;$B$4,"Accessorials over","Total over")))),IF(T137&lt;-$B$4,"Under-billed","OK")))</f>
        <v/>
      </c>
      <c r="V137" s="4" t="n"/>
      <c r="W137" s="4" t="n"/>
    </row>
    <row r="138">
      <c r="A138" s="4" t="n"/>
      <c r="B138" s="4" t="n"/>
      <c r="C138" s="4" t="n"/>
      <c r="D138" s="11" t="n"/>
      <c r="E138" s="4" t="n"/>
      <c r="F138" s="8">
        <f>IF(E138="","",IFERROR(VLOOKUP(E138,Rates!$A$5:$C$204,2,FALSE),""))</f>
        <v/>
      </c>
      <c r="G138" s="12" t="n"/>
      <c r="H138" s="8">
        <f>IF(OR(F138="",G138=""),"",G138-F138)</f>
        <v/>
      </c>
      <c r="I138" s="13" t="n"/>
      <c r="J138" s="8">
        <f>IF(F138="","",N(F138)*N(I138))</f>
        <v/>
      </c>
      <c r="K138" s="12" t="n"/>
      <c r="L138" s="8">
        <f>IF(J138="","",N(K138)-J138)</f>
        <v/>
      </c>
      <c r="M138" s="4" t="n"/>
      <c r="N138" s="8">
        <f>IF(M138="","",MAX(0,N(M138)-$B$5)*$B$6)</f>
        <v/>
      </c>
      <c r="O138" s="12" t="n"/>
      <c r="P138" s="12" t="n"/>
      <c r="Q138" s="12" t="n"/>
      <c r="R138" s="8">
        <f>IF(F138="","",N(F138)+N(J138)+N(N138)+N(P138))</f>
        <v/>
      </c>
      <c r="S138" s="12" t="n"/>
      <c r="T138" s="8">
        <f>IF(OR(R138="",S138=""),"",S138-R138)</f>
        <v/>
      </c>
      <c r="U138">
        <f>IF(T138="","",IF(T138&gt;$B$4,IF(H138&gt;$B$4,"Linehaul over",IF(L138&gt;$B$4,"Fuel over",IF(N(O138)-N(N138)&gt;$B$4,"Detention over",IF(N(Q138)-N(P138)&gt;$B$4,"Accessorials over","Total over")))),IF(T138&lt;-$B$4,"Under-billed","OK")))</f>
        <v/>
      </c>
      <c r="V138" s="4" t="n"/>
      <c r="W138" s="4" t="n"/>
    </row>
    <row r="139">
      <c r="A139" s="4" t="n"/>
      <c r="B139" s="4" t="n"/>
      <c r="C139" s="4" t="n"/>
      <c r="D139" s="11" t="n"/>
      <c r="E139" s="4" t="n"/>
      <c r="F139" s="8">
        <f>IF(E139="","",IFERROR(VLOOKUP(E139,Rates!$A$5:$C$204,2,FALSE),""))</f>
        <v/>
      </c>
      <c r="G139" s="12" t="n"/>
      <c r="H139" s="8">
        <f>IF(OR(F139="",G139=""),"",G139-F139)</f>
        <v/>
      </c>
      <c r="I139" s="13" t="n"/>
      <c r="J139" s="8">
        <f>IF(F139="","",N(F139)*N(I139))</f>
        <v/>
      </c>
      <c r="K139" s="12" t="n"/>
      <c r="L139" s="8">
        <f>IF(J139="","",N(K139)-J139)</f>
        <v/>
      </c>
      <c r="M139" s="4" t="n"/>
      <c r="N139" s="8">
        <f>IF(M139="","",MAX(0,N(M139)-$B$5)*$B$6)</f>
        <v/>
      </c>
      <c r="O139" s="12" t="n"/>
      <c r="P139" s="12" t="n"/>
      <c r="Q139" s="12" t="n"/>
      <c r="R139" s="8">
        <f>IF(F139="","",N(F139)+N(J139)+N(N139)+N(P139))</f>
        <v/>
      </c>
      <c r="S139" s="12" t="n"/>
      <c r="T139" s="8">
        <f>IF(OR(R139="",S139=""),"",S139-R139)</f>
        <v/>
      </c>
      <c r="U139">
        <f>IF(T139="","",IF(T139&gt;$B$4,IF(H139&gt;$B$4,"Linehaul over",IF(L139&gt;$B$4,"Fuel over",IF(N(O139)-N(N139)&gt;$B$4,"Detention over",IF(N(Q139)-N(P139)&gt;$B$4,"Accessorials over","Total over")))),IF(T139&lt;-$B$4,"Under-billed","OK")))</f>
        <v/>
      </c>
      <c r="V139" s="4" t="n"/>
      <c r="W139" s="4" t="n"/>
    </row>
    <row r="140">
      <c r="A140" s="4" t="n"/>
      <c r="B140" s="4" t="n"/>
      <c r="C140" s="4" t="n"/>
      <c r="D140" s="11" t="n"/>
      <c r="E140" s="4" t="n"/>
      <c r="F140" s="8">
        <f>IF(E140="","",IFERROR(VLOOKUP(E140,Rates!$A$5:$C$204,2,FALSE),""))</f>
        <v/>
      </c>
      <c r="G140" s="12" t="n"/>
      <c r="H140" s="8">
        <f>IF(OR(F140="",G140=""),"",G140-F140)</f>
        <v/>
      </c>
      <c r="I140" s="13" t="n"/>
      <c r="J140" s="8">
        <f>IF(F140="","",N(F140)*N(I140))</f>
        <v/>
      </c>
      <c r="K140" s="12" t="n"/>
      <c r="L140" s="8">
        <f>IF(J140="","",N(K140)-J140)</f>
        <v/>
      </c>
      <c r="M140" s="4" t="n"/>
      <c r="N140" s="8">
        <f>IF(M140="","",MAX(0,N(M140)-$B$5)*$B$6)</f>
        <v/>
      </c>
      <c r="O140" s="12" t="n"/>
      <c r="P140" s="12" t="n"/>
      <c r="Q140" s="12" t="n"/>
      <c r="R140" s="8">
        <f>IF(F140="","",N(F140)+N(J140)+N(N140)+N(P140))</f>
        <v/>
      </c>
      <c r="S140" s="12" t="n"/>
      <c r="T140" s="8">
        <f>IF(OR(R140="",S140=""),"",S140-R140)</f>
        <v/>
      </c>
      <c r="U140">
        <f>IF(T140="","",IF(T140&gt;$B$4,IF(H140&gt;$B$4,"Linehaul over",IF(L140&gt;$B$4,"Fuel over",IF(N(O140)-N(N140)&gt;$B$4,"Detention over",IF(N(Q140)-N(P140)&gt;$B$4,"Accessorials over","Total over")))),IF(T140&lt;-$B$4,"Under-billed","OK")))</f>
        <v/>
      </c>
      <c r="V140" s="4" t="n"/>
      <c r="W140" s="4" t="n"/>
    </row>
    <row r="141">
      <c r="A141" s="4" t="n"/>
      <c r="B141" s="4" t="n"/>
      <c r="C141" s="4" t="n"/>
      <c r="D141" s="11" t="n"/>
      <c r="E141" s="4" t="n"/>
      <c r="F141" s="8">
        <f>IF(E141="","",IFERROR(VLOOKUP(E141,Rates!$A$5:$C$204,2,FALSE),""))</f>
        <v/>
      </c>
      <c r="G141" s="12" t="n"/>
      <c r="H141" s="8">
        <f>IF(OR(F141="",G141=""),"",G141-F141)</f>
        <v/>
      </c>
      <c r="I141" s="13" t="n"/>
      <c r="J141" s="8">
        <f>IF(F141="","",N(F141)*N(I141))</f>
        <v/>
      </c>
      <c r="K141" s="12" t="n"/>
      <c r="L141" s="8">
        <f>IF(J141="","",N(K141)-J141)</f>
        <v/>
      </c>
      <c r="M141" s="4" t="n"/>
      <c r="N141" s="8">
        <f>IF(M141="","",MAX(0,N(M141)-$B$5)*$B$6)</f>
        <v/>
      </c>
      <c r="O141" s="12" t="n"/>
      <c r="P141" s="12" t="n"/>
      <c r="Q141" s="12" t="n"/>
      <c r="R141" s="8">
        <f>IF(F141="","",N(F141)+N(J141)+N(N141)+N(P141))</f>
        <v/>
      </c>
      <c r="S141" s="12" t="n"/>
      <c r="T141" s="8">
        <f>IF(OR(R141="",S141=""),"",S141-R141)</f>
        <v/>
      </c>
      <c r="U141">
        <f>IF(T141="","",IF(T141&gt;$B$4,IF(H141&gt;$B$4,"Linehaul over",IF(L141&gt;$B$4,"Fuel over",IF(N(O141)-N(N141)&gt;$B$4,"Detention over",IF(N(Q141)-N(P141)&gt;$B$4,"Accessorials over","Total over")))),IF(T141&lt;-$B$4,"Under-billed","OK")))</f>
        <v/>
      </c>
      <c r="V141" s="4" t="n"/>
      <c r="W141" s="4" t="n"/>
    </row>
    <row r="142">
      <c r="A142" s="4" t="n"/>
      <c r="B142" s="4" t="n"/>
      <c r="C142" s="4" t="n"/>
      <c r="D142" s="11" t="n"/>
      <c r="E142" s="4" t="n"/>
      <c r="F142" s="8">
        <f>IF(E142="","",IFERROR(VLOOKUP(E142,Rates!$A$5:$C$204,2,FALSE),""))</f>
        <v/>
      </c>
      <c r="G142" s="12" t="n"/>
      <c r="H142" s="8">
        <f>IF(OR(F142="",G142=""),"",G142-F142)</f>
        <v/>
      </c>
      <c r="I142" s="13" t="n"/>
      <c r="J142" s="8">
        <f>IF(F142="","",N(F142)*N(I142))</f>
        <v/>
      </c>
      <c r="K142" s="12" t="n"/>
      <c r="L142" s="8">
        <f>IF(J142="","",N(K142)-J142)</f>
        <v/>
      </c>
      <c r="M142" s="4" t="n"/>
      <c r="N142" s="8">
        <f>IF(M142="","",MAX(0,N(M142)-$B$5)*$B$6)</f>
        <v/>
      </c>
      <c r="O142" s="12" t="n"/>
      <c r="P142" s="12" t="n"/>
      <c r="Q142" s="12" t="n"/>
      <c r="R142" s="8">
        <f>IF(F142="","",N(F142)+N(J142)+N(N142)+N(P142))</f>
        <v/>
      </c>
      <c r="S142" s="12" t="n"/>
      <c r="T142" s="8">
        <f>IF(OR(R142="",S142=""),"",S142-R142)</f>
        <v/>
      </c>
      <c r="U142">
        <f>IF(T142="","",IF(T142&gt;$B$4,IF(H142&gt;$B$4,"Linehaul over",IF(L142&gt;$B$4,"Fuel over",IF(N(O142)-N(N142)&gt;$B$4,"Detention over",IF(N(Q142)-N(P142)&gt;$B$4,"Accessorials over","Total over")))),IF(T142&lt;-$B$4,"Under-billed","OK")))</f>
        <v/>
      </c>
      <c r="V142" s="4" t="n"/>
      <c r="W142" s="4" t="n"/>
    </row>
    <row r="143">
      <c r="A143" s="4" t="n"/>
      <c r="B143" s="4" t="n"/>
      <c r="C143" s="4" t="n"/>
      <c r="D143" s="11" t="n"/>
      <c r="E143" s="4" t="n"/>
      <c r="F143" s="8">
        <f>IF(E143="","",IFERROR(VLOOKUP(E143,Rates!$A$5:$C$204,2,FALSE),""))</f>
        <v/>
      </c>
      <c r="G143" s="12" t="n"/>
      <c r="H143" s="8">
        <f>IF(OR(F143="",G143=""),"",G143-F143)</f>
        <v/>
      </c>
      <c r="I143" s="13" t="n"/>
      <c r="J143" s="8">
        <f>IF(F143="","",N(F143)*N(I143))</f>
        <v/>
      </c>
      <c r="K143" s="12" t="n"/>
      <c r="L143" s="8">
        <f>IF(J143="","",N(K143)-J143)</f>
        <v/>
      </c>
      <c r="M143" s="4" t="n"/>
      <c r="N143" s="8">
        <f>IF(M143="","",MAX(0,N(M143)-$B$5)*$B$6)</f>
        <v/>
      </c>
      <c r="O143" s="12" t="n"/>
      <c r="P143" s="12" t="n"/>
      <c r="Q143" s="12" t="n"/>
      <c r="R143" s="8">
        <f>IF(F143="","",N(F143)+N(J143)+N(N143)+N(P143))</f>
        <v/>
      </c>
      <c r="S143" s="12" t="n"/>
      <c r="T143" s="8">
        <f>IF(OR(R143="",S143=""),"",S143-R143)</f>
        <v/>
      </c>
      <c r="U143">
        <f>IF(T143="","",IF(T143&gt;$B$4,IF(H143&gt;$B$4,"Linehaul over",IF(L143&gt;$B$4,"Fuel over",IF(N(O143)-N(N143)&gt;$B$4,"Detention over",IF(N(Q143)-N(P143)&gt;$B$4,"Accessorials over","Total over")))),IF(T143&lt;-$B$4,"Under-billed","OK")))</f>
        <v/>
      </c>
      <c r="V143" s="4" t="n"/>
      <c r="W143" s="4" t="n"/>
    </row>
    <row r="144">
      <c r="A144" s="4" t="n"/>
      <c r="B144" s="4" t="n"/>
      <c r="C144" s="4" t="n"/>
      <c r="D144" s="11" t="n"/>
      <c r="E144" s="4" t="n"/>
      <c r="F144" s="8">
        <f>IF(E144="","",IFERROR(VLOOKUP(E144,Rates!$A$5:$C$204,2,FALSE),""))</f>
        <v/>
      </c>
      <c r="G144" s="12" t="n"/>
      <c r="H144" s="8">
        <f>IF(OR(F144="",G144=""),"",G144-F144)</f>
        <v/>
      </c>
      <c r="I144" s="13" t="n"/>
      <c r="J144" s="8">
        <f>IF(F144="","",N(F144)*N(I144))</f>
        <v/>
      </c>
      <c r="K144" s="12" t="n"/>
      <c r="L144" s="8">
        <f>IF(J144="","",N(K144)-J144)</f>
        <v/>
      </c>
      <c r="M144" s="4" t="n"/>
      <c r="N144" s="8">
        <f>IF(M144="","",MAX(0,N(M144)-$B$5)*$B$6)</f>
        <v/>
      </c>
      <c r="O144" s="12" t="n"/>
      <c r="P144" s="12" t="n"/>
      <c r="Q144" s="12" t="n"/>
      <c r="R144" s="8">
        <f>IF(F144="","",N(F144)+N(J144)+N(N144)+N(P144))</f>
        <v/>
      </c>
      <c r="S144" s="12" t="n"/>
      <c r="T144" s="8">
        <f>IF(OR(R144="",S144=""),"",S144-R144)</f>
        <v/>
      </c>
      <c r="U144">
        <f>IF(T144="","",IF(T144&gt;$B$4,IF(H144&gt;$B$4,"Linehaul over",IF(L144&gt;$B$4,"Fuel over",IF(N(O144)-N(N144)&gt;$B$4,"Detention over",IF(N(Q144)-N(P144)&gt;$B$4,"Accessorials over","Total over")))),IF(T144&lt;-$B$4,"Under-billed","OK")))</f>
        <v/>
      </c>
      <c r="V144" s="4" t="n"/>
      <c r="W144" s="4" t="n"/>
    </row>
    <row r="145">
      <c r="A145" s="4" t="n"/>
      <c r="B145" s="4" t="n"/>
      <c r="C145" s="4" t="n"/>
      <c r="D145" s="11" t="n"/>
      <c r="E145" s="4" t="n"/>
      <c r="F145" s="8">
        <f>IF(E145="","",IFERROR(VLOOKUP(E145,Rates!$A$5:$C$204,2,FALSE),""))</f>
        <v/>
      </c>
      <c r="G145" s="12" t="n"/>
      <c r="H145" s="8">
        <f>IF(OR(F145="",G145=""),"",G145-F145)</f>
        <v/>
      </c>
      <c r="I145" s="13" t="n"/>
      <c r="J145" s="8">
        <f>IF(F145="","",N(F145)*N(I145))</f>
        <v/>
      </c>
      <c r="K145" s="12" t="n"/>
      <c r="L145" s="8">
        <f>IF(J145="","",N(K145)-J145)</f>
        <v/>
      </c>
      <c r="M145" s="4" t="n"/>
      <c r="N145" s="8">
        <f>IF(M145="","",MAX(0,N(M145)-$B$5)*$B$6)</f>
        <v/>
      </c>
      <c r="O145" s="12" t="n"/>
      <c r="P145" s="12" t="n"/>
      <c r="Q145" s="12" t="n"/>
      <c r="R145" s="8">
        <f>IF(F145="","",N(F145)+N(J145)+N(N145)+N(P145))</f>
        <v/>
      </c>
      <c r="S145" s="12" t="n"/>
      <c r="T145" s="8">
        <f>IF(OR(R145="",S145=""),"",S145-R145)</f>
        <v/>
      </c>
      <c r="U145">
        <f>IF(T145="","",IF(T145&gt;$B$4,IF(H145&gt;$B$4,"Linehaul over",IF(L145&gt;$B$4,"Fuel over",IF(N(O145)-N(N145)&gt;$B$4,"Detention over",IF(N(Q145)-N(P145)&gt;$B$4,"Accessorials over","Total over")))),IF(T145&lt;-$B$4,"Under-billed","OK")))</f>
        <v/>
      </c>
      <c r="V145" s="4" t="n"/>
      <c r="W145" s="4" t="n"/>
    </row>
    <row r="146">
      <c r="A146" s="4" t="n"/>
      <c r="B146" s="4" t="n"/>
      <c r="C146" s="4" t="n"/>
      <c r="D146" s="11" t="n"/>
      <c r="E146" s="4" t="n"/>
      <c r="F146" s="8">
        <f>IF(E146="","",IFERROR(VLOOKUP(E146,Rates!$A$5:$C$204,2,FALSE),""))</f>
        <v/>
      </c>
      <c r="G146" s="12" t="n"/>
      <c r="H146" s="8">
        <f>IF(OR(F146="",G146=""),"",G146-F146)</f>
        <v/>
      </c>
      <c r="I146" s="13" t="n"/>
      <c r="J146" s="8">
        <f>IF(F146="","",N(F146)*N(I146))</f>
        <v/>
      </c>
      <c r="K146" s="12" t="n"/>
      <c r="L146" s="8">
        <f>IF(J146="","",N(K146)-J146)</f>
        <v/>
      </c>
      <c r="M146" s="4" t="n"/>
      <c r="N146" s="8">
        <f>IF(M146="","",MAX(0,N(M146)-$B$5)*$B$6)</f>
        <v/>
      </c>
      <c r="O146" s="12" t="n"/>
      <c r="P146" s="12" t="n"/>
      <c r="Q146" s="12" t="n"/>
      <c r="R146" s="8">
        <f>IF(F146="","",N(F146)+N(J146)+N(N146)+N(P146))</f>
        <v/>
      </c>
      <c r="S146" s="12" t="n"/>
      <c r="T146" s="8">
        <f>IF(OR(R146="",S146=""),"",S146-R146)</f>
        <v/>
      </c>
      <c r="U146">
        <f>IF(T146="","",IF(T146&gt;$B$4,IF(H146&gt;$B$4,"Linehaul over",IF(L146&gt;$B$4,"Fuel over",IF(N(O146)-N(N146)&gt;$B$4,"Detention over",IF(N(Q146)-N(P146)&gt;$B$4,"Accessorials over","Total over")))),IF(T146&lt;-$B$4,"Under-billed","OK")))</f>
        <v/>
      </c>
      <c r="V146" s="4" t="n"/>
      <c r="W146" s="4" t="n"/>
    </row>
    <row r="147">
      <c r="A147" s="4" t="n"/>
      <c r="B147" s="4" t="n"/>
      <c r="C147" s="4" t="n"/>
      <c r="D147" s="11" t="n"/>
      <c r="E147" s="4" t="n"/>
      <c r="F147" s="8">
        <f>IF(E147="","",IFERROR(VLOOKUP(E147,Rates!$A$5:$C$204,2,FALSE),""))</f>
        <v/>
      </c>
      <c r="G147" s="12" t="n"/>
      <c r="H147" s="8">
        <f>IF(OR(F147="",G147=""),"",G147-F147)</f>
        <v/>
      </c>
      <c r="I147" s="13" t="n"/>
      <c r="J147" s="8">
        <f>IF(F147="","",N(F147)*N(I147))</f>
        <v/>
      </c>
      <c r="K147" s="12" t="n"/>
      <c r="L147" s="8">
        <f>IF(J147="","",N(K147)-J147)</f>
        <v/>
      </c>
      <c r="M147" s="4" t="n"/>
      <c r="N147" s="8">
        <f>IF(M147="","",MAX(0,N(M147)-$B$5)*$B$6)</f>
        <v/>
      </c>
      <c r="O147" s="12" t="n"/>
      <c r="P147" s="12" t="n"/>
      <c r="Q147" s="12" t="n"/>
      <c r="R147" s="8">
        <f>IF(F147="","",N(F147)+N(J147)+N(N147)+N(P147))</f>
        <v/>
      </c>
      <c r="S147" s="12" t="n"/>
      <c r="T147" s="8">
        <f>IF(OR(R147="",S147=""),"",S147-R147)</f>
        <v/>
      </c>
      <c r="U147">
        <f>IF(T147="","",IF(T147&gt;$B$4,IF(H147&gt;$B$4,"Linehaul over",IF(L147&gt;$B$4,"Fuel over",IF(N(O147)-N(N147)&gt;$B$4,"Detention over",IF(N(Q147)-N(P147)&gt;$B$4,"Accessorials over","Total over")))),IF(T147&lt;-$B$4,"Under-billed","OK")))</f>
        <v/>
      </c>
      <c r="V147" s="4" t="n"/>
      <c r="W147" s="4" t="n"/>
    </row>
    <row r="148">
      <c r="A148" s="4" t="n"/>
      <c r="B148" s="4" t="n"/>
      <c r="C148" s="4" t="n"/>
      <c r="D148" s="11" t="n"/>
      <c r="E148" s="4" t="n"/>
      <c r="F148" s="8">
        <f>IF(E148="","",IFERROR(VLOOKUP(E148,Rates!$A$5:$C$204,2,FALSE),""))</f>
        <v/>
      </c>
      <c r="G148" s="12" t="n"/>
      <c r="H148" s="8">
        <f>IF(OR(F148="",G148=""),"",G148-F148)</f>
        <v/>
      </c>
      <c r="I148" s="13" t="n"/>
      <c r="J148" s="8">
        <f>IF(F148="","",N(F148)*N(I148))</f>
        <v/>
      </c>
      <c r="K148" s="12" t="n"/>
      <c r="L148" s="8">
        <f>IF(J148="","",N(K148)-J148)</f>
        <v/>
      </c>
      <c r="M148" s="4" t="n"/>
      <c r="N148" s="8">
        <f>IF(M148="","",MAX(0,N(M148)-$B$5)*$B$6)</f>
        <v/>
      </c>
      <c r="O148" s="12" t="n"/>
      <c r="P148" s="12" t="n"/>
      <c r="Q148" s="12" t="n"/>
      <c r="R148" s="8">
        <f>IF(F148="","",N(F148)+N(J148)+N(N148)+N(P148))</f>
        <v/>
      </c>
      <c r="S148" s="12" t="n"/>
      <c r="T148" s="8">
        <f>IF(OR(R148="",S148=""),"",S148-R148)</f>
        <v/>
      </c>
      <c r="U148">
        <f>IF(T148="","",IF(T148&gt;$B$4,IF(H148&gt;$B$4,"Linehaul over",IF(L148&gt;$B$4,"Fuel over",IF(N(O148)-N(N148)&gt;$B$4,"Detention over",IF(N(Q148)-N(P148)&gt;$B$4,"Accessorials over","Total over")))),IF(T148&lt;-$B$4,"Under-billed","OK")))</f>
        <v/>
      </c>
      <c r="V148" s="4" t="n"/>
      <c r="W148" s="4" t="n"/>
    </row>
    <row r="149">
      <c r="A149" s="4" t="n"/>
      <c r="B149" s="4" t="n"/>
      <c r="C149" s="4" t="n"/>
      <c r="D149" s="11" t="n"/>
      <c r="E149" s="4" t="n"/>
      <c r="F149" s="8">
        <f>IF(E149="","",IFERROR(VLOOKUP(E149,Rates!$A$5:$C$204,2,FALSE),""))</f>
        <v/>
      </c>
      <c r="G149" s="12" t="n"/>
      <c r="H149" s="8">
        <f>IF(OR(F149="",G149=""),"",G149-F149)</f>
        <v/>
      </c>
      <c r="I149" s="13" t="n"/>
      <c r="J149" s="8">
        <f>IF(F149="","",N(F149)*N(I149))</f>
        <v/>
      </c>
      <c r="K149" s="12" t="n"/>
      <c r="L149" s="8">
        <f>IF(J149="","",N(K149)-J149)</f>
        <v/>
      </c>
      <c r="M149" s="4" t="n"/>
      <c r="N149" s="8">
        <f>IF(M149="","",MAX(0,N(M149)-$B$5)*$B$6)</f>
        <v/>
      </c>
      <c r="O149" s="12" t="n"/>
      <c r="P149" s="12" t="n"/>
      <c r="Q149" s="12" t="n"/>
      <c r="R149" s="8">
        <f>IF(F149="","",N(F149)+N(J149)+N(N149)+N(P149))</f>
        <v/>
      </c>
      <c r="S149" s="12" t="n"/>
      <c r="T149" s="8">
        <f>IF(OR(R149="",S149=""),"",S149-R149)</f>
        <v/>
      </c>
      <c r="U149">
        <f>IF(T149="","",IF(T149&gt;$B$4,IF(H149&gt;$B$4,"Linehaul over",IF(L149&gt;$B$4,"Fuel over",IF(N(O149)-N(N149)&gt;$B$4,"Detention over",IF(N(Q149)-N(P149)&gt;$B$4,"Accessorials over","Total over")))),IF(T149&lt;-$B$4,"Under-billed","OK")))</f>
        <v/>
      </c>
      <c r="V149" s="4" t="n"/>
      <c r="W149" s="4" t="n"/>
    </row>
    <row r="150">
      <c r="A150" s="4" t="n"/>
      <c r="B150" s="4" t="n"/>
      <c r="C150" s="4" t="n"/>
      <c r="D150" s="11" t="n"/>
      <c r="E150" s="4" t="n"/>
      <c r="F150" s="8">
        <f>IF(E150="","",IFERROR(VLOOKUP(E150,Rates!$A$5:$C$204,2,FALSE),""))</f>
        <v/>
      </c>
      <c r="G150" s="12" t="n"/>
      <c r="H150" s="8">
        <f>IF(OR(F150="",G150=""),"",G150-F150)</f>
        <v/>
      </c>
      <c r="I150" s="13" t="n"/>
      <c r="J150" s="8">
        <f>IF(F150="","",N(F150)*N(I150))</f>
        <v/>
      </c>
      <c r="K150" s="12" t="n"/>
      <c r="L150" s="8">
        <f>IF(J150="","",N(K150)-J150)</f>
        <v/>
      </c>
      <c r="M150" s="4" t="n"/>
      <c r="N150" s="8">
        <f>IF(M150="","",MAX(0,N(M150)-$B$5)*$B$6)</f>
        <v/>
      </c>
      <c r="O150" s="12" t="n"/>
      <c r="P150" s="12" t="n"/>
      <c r="Q150" s="12" t="n"/>
      <c r="R150" s="8">
        <f>IF(F150="","",N(F150)+N(J150)+N(N150)+N(P150))</f>
        <v/>
      </c>
      <c r="S150" s="12" t="n"/>
      <c r="T150" s="8">
        <f>IF(OR(R150="",S150=""),"",S150-R150)</f>
        <v/>
      </c>
      <c r="U150">
        <f>IF(T150="","",IF(T150&gt;$B$4,IF(H150&gt;$B$4,"Linehaul over",IF(L150&gt;$B$4,"Fuel over",IF(N(O150)-N(N150)&gt;$B$4,"Detention over",IF(N(Q150)-N(P150)&gt;$B$4,"Accessorials over","Total over")))),IF(T150&lt;-$B$4,"Under-billed","OK")))</f>
        <v/>
      </c>
      <c r="V150" s="4" t="n"/>
      <c r="W150" s="4" t="n"/>
    </row>
    <row r="151">
      <c r="A151" s="4" t="n"/>
      <c r="B151" s="4" t="n"/>
      <c r="C151" s="4" t="n"/>
      <c r="D151" s="11" t="n"/>
      <c r="E151" s="4" t="n"/>
      <c r="F151" s="8">
        <f>IF(E151="","",IFERROR(VLOOKUP(E151,Rates!$A$5:$C$204,2,FALSE),""))</f>
        <v/>
      </c>
      <c r="G151" s="12" t="n"/>
      <c r="H151" s="8">
        <f>IF(OR(F151="",G151=""),"",G151-F151)</f>
        <v/>
      </c>
      <c r="I151" s="13" t="n"/>
      <c r="J151" s="8">
        <f>IF(F151="","",N(F151)*N(I151))</f>
        <v/>
      </c>
      <c r="K151" s="12" t="n"/>
      <c r="L151" s="8">
        <f>IF(J151="","",N(K151)-J151)</f>
        <v/>
      </c>
      <c r="M151" s="4" t="n"/>
      <c r="N151" s="8">
        <f>IF(M151="","",MAX(0,N(M151)-$B$5)*$B$6)</f>
        <v/>
      </c>
      <c r="O151" s="12" t="n"/>
      <c r="P151" s="12" t="n"/>
      <c r="Q151" s="12" t="n"/>
      <c r="R151" s="8">
        <f>IF(F151="","",N(F151)+N(J151)+N(N151)+N(P151))</f>
        <v/>
      </c>
      <c r="S151" s="12" t="n"/>
      <c r="T151" s="8">
        <f>IF(OR(R151="",S151=""),"",S151-R151)</f>
        <v/>
      </c>
      <c r="U151">
        <f>IF(T151="","",IF(T151&gt;$B$4,IF(H151&gt;$B$4,"Linehaul over",IF(L151&gt;$B$4,"Fuel over",IF(N(O151)-N(N151)&gt;$B$4,"Detention over",IF(N(Q151)-N(P151)&gt;$B$4,"Accessorials over","Total over")))),IF(T151&lt;-$B$4,"Under-billed","OK")))</f>
        <v/>
      </c>
      <c r="V151" s="4" t="n"/>
      <c r="W151" s="4" t="n"/>
    </row>
    <row r="152">
      <c r="A152" s="4" t="n"/>
      <c r="B152" s="4" t="n"/>
      <c r="C152" s="4" t="n"/>
      <c r="D152" s="11" t="n"/>
      <c r="E152" s="4" t="n"/>
      <c r="F152" s="8">
        <f>IF(E152="","",IFERROR(VLOOKUP(E152,Rates!$A$5:$C$204,2,FALSE),""))</f>
        <v/>
      </c>
      <c r="G152" s="12" t="n"/>
      <c r="H152" s="8">
        <f>IF(OR(F152="",G152=""),"",G152-F152)</f>
        <v/>
      </c>
      <c r="I152" s="13" t="n"/>
      <c r="J152" s="8">
        <f>IF(F152="","",N(F152)*N(I152))</f>
        <v/>
      </c>
      <c r="K152" s="12" t="n"/>
      <c r="L152" s="8">
        <f>IF(J152="","",N(K152)-J152)</f>
        <v/>
      </c>
      <c r="M152" s="4" t="n"/>
      <c r="N152" s="8">
        <f>IF(M152="","",MAX(0,N(M152)-$B$5)*$B$6)</f>
        <v/>
      </c>
      <c r="O152" s="12" t="n"/>
      <c r="P152" s="12" t="n"/>
      <c r="Q152" s="12" t="n"/>
      <c r="R152" s="8">
        <f>IF(F152="","",N(F152)+N(J152)+N(N152)+N(P152))</f>
        <v/>
      </c>
      <c r="S152" s="12" t="n"/>
      <c r="T152" s="8">
        <f>IF(OR(R152="",S152=""),"",S152-R152)</f>
        <v/>
      </c>
      <c r="U152">
        <f>IF(T152="","",IF(T152&gt;$B$4,IF(H152&gt;$B$4,"Linehaul over",IF(L152&gt;$B$4,"Fuel over",IF(N(O152)-N(N152)&gt;$B$4,"Detention over",IF(N(Q152)-N(P152)&gt;$B$4,"Accessorials over","Total over")))),IF(T152&lt;-$B$4,"Under-billed","OK")))</f>
        <v/>
      </c>
      <c r="V152" s="4" t="n"/>
      <c r="W152" s="4" t="n"/>
    </row>
    <row r="153">
      <c r="A153" s="4" t="n"/>
      <c r="B153" s="4" t="n"/>
      <c r="C153" s="4" t="n"/>
      <c r="D153" s="11" t="n"/>
      <c r="E153" s="4" t="n"/>
      <c r="F153" s="8">
        <f>IF(E153="","",IFERROR(VLOOKUP(E153,Rates!$A$5:$C$204,2,FALSE),""))</f>
        <v/>
      </c>
      <c r="G153" s="12" t="n"/>
      <c r="H153" s="8">
        <f>IF(OR(F153="",G153=""),"",G153-F153)</f>
        <v/>
      </c>
      <c r="I153" s="13" t="n"/>
      <c r="J153" s="8">
        <f>IF(F153="","",N(F153)*N(I153))</f>
        <v/>
      </c>
      <c r="K153" s="12" t="n"/>
      <c r="L153" s="8">
        <f>IF(J153="","",N(K153)-J153)</f>
        <v/>
      </c>
      <c r="M153" s="4" t="n"/>
      <c r="N153" s="8">
        <f>IF(M153="","",MAX(0,N(M153)-$B$5)*$B$6)</f>
        <v/>
      </c>
      <c r="O153" s="12" t="n"/>
      <c r="P153" s="12" t="n"/>
      <c r="Q153" s="12" t="n"/>
      <c r="R153" s="8">
        <f>IF(F153="","",N(F153)+N(J153)+N(N153)+N(P153))</f>
        <v/>
      </c>
      <c r="S153" s="12" t="n"/>
      <c r="T153" s="8">
        <f>IF(OR(R153="",S153=""),"",S153-R153)</f>
        <v/>
      </c>
      <c r="U153">
        <f>IF(T153="","",IF(T153&gt;$B$4,IF(H153&gt;$B$4,"Linehaul over",IF(L153&gt;$B$4,"Fuel over",IF(N(O153)-N(N153)&gt;$B$4,"Detention over",IF(N(Q153)-N(P153)&gt;$B$4,"Accessorials over","Total over")))),IF(T153&lt;-$B$4,"Under-billed","OK")))</f>
        <v/>
      </c>
      <c r="V153" s="4" t="n"/>
      <c r="W153" s="4" t="n"/>
    </row>
    <row r="154">
      <c r="A154" s="4" t="n"/>
      <c r="B154" s="4" t="n"/>
      <c r="C154" s="4" t="n"/>
      <c r="D154" s="11" t="n"/>
      <c r="E154" s="4" t="n"/>
      <c r="F154" s="8">
        <f>IF(E154="","",IFERROR(VLOOKUP(E154,Rates!$A$5:$C$204,2,FALSE),""))</f>
        <v/>
      </c>
      <c r="G154" s="12" t="n"/>
      <c r="H154" s="8">
        <f>IF(OR(F154="",G154=""),"",G154-F154)</f>
        <v/>
      </c>
      <c r="I154" s="13" t="n"/>
      <c r="J154" s="8">
        <f>IF(F154="","",N(F154)*N(I154))</f>
        <v/>
      </c>
      <c r="K154" s="12" t="n"/>
      <c r="L154" s="8">
        <f>IF(J154="","",N(K154)-J154)</f>
        <v/>
      </c>
      <c r="M154" s="4" t="n"/>
      <c r="N154" s="8">
        <f>IF(M154="","",MAX(0,N(M154)-$B$5)*$B$6)</f>
        <v/>
      </c>
      <c r="O154" s="12" t="n"/>
      <c r="P154" s="12" t="n"/>
      <c r="Q154" s="12" t="n"/>
      <c r="R154" s="8">
        <f>IF(F154="","",N(F154)+N(J154)+N(N154)+N(P154))</f>
        <v/>
      </c>
      <c r="S154" s="12" t="n"/>
      <c r="T154" s="8">
        <f>IF(OR(R154="",S154=""),"",S154-R154)</f>
        <v/>
      </c>
      <c r="U154">
        <f>IF(T154="","",IF(T154&gt;$B$4,IF(H154&gt;$B$4,"Linehaul over",IF(L154&gt;$B$4,"Fuel over",IF(N(O154)-N(N154)&gt;$B$4,"Detention over",IF(N(Q154)-N(P154)&gt;$B$4,"Accessorials over","Total over")))),IF(T154&lt;-$B$4,"Under-billed","OK")))</f>
        <v/>
      </c>
      <c r="V154" s="4" t="n"/>
      <c r="W154" s="4" t="n"/>
    </row>
    <row r="155">
      <c r="A155" s="4" t="n"/>
      <c r="B155" s="4" t="n"/>
      <c r="C155" s="4" t="n"/>
      <c r="D155" s="11" t="n"/>
      <c r="E155" s="4" t="n"/>
      <c r="F155" s="8">
        <f>IF(E155="","",IFERROR(VLOOKUP(E155,Rates!$A$5:$C$204,2,FALSE),""))</f>
        <v/>
      </c>
      <c r="G155" s="12" t="n"/>
      <c r="H155" s="8">
        <f>IF(OR(F155="",G155=""),"",G155-F155)</f>
        <v/>
      </c>
      <c r="I155" s="13" t="n"/>
      <c r="J155" s="8">
        <f>IF(F155="","",N(F155)*N(I155))</f>
        <v/>
      </c>
      <c r="K155" s="12" t="n"/>
      <c r="L155" s="8">
        <f>IF(J155="","",N(K155)-J155)</f>
        <v/>
      </c>
      <c r="M155" s="4" t="n"/>
      <c r="N155" s="8">
        <f>IF(M155="","",MAX(0,N(M155)-$B$5)*$B$6)</f>
        <v/>
      </c>
      <c r="O155" s="12" t="n"/>
      <c r="P155" s="12" t="n"/>
      <c r="Q155" s="12" t="n"/>
      <c r="R155" s="8">
        <f>IF(F155="","",N(F155)+N(J155)+N(N155)+N(P155))</f>
        <v/>
      </c>
      <c r="S155" s="12" t="n"/>
      <c r="T155" s="8">
        <f>IF(OR(R155="",S155=""),"",S155-R155)</f>
        <v/>
      </c>
      <c r="U155">
        <f>IF(T155="","",IF(T155&gt;$B$4,IF(H155&gt;$B$4,"Linehaul over",IF(L155&gt;$B$4,"Fuel over",IF(N(O155)-N(N155)&gt;$B$4,"Detention over",IF(N(Q155)-N(P155)&gt;$B$4,"Accessorials over","Total over")))),IF(T155&lt;-$B$4,"Under-billed","OK")))</f>
        <v/>
      </c>
      <c r="V155" s="4" t="n"/>
      <c r="W155" s="4" t="n"/>
    </row>
    <row r="156">
      <c r="A156" s="4" t="n"/>
      <c r="B156" s="4" t="n"/>
      <c r="C156" s="4" t="n"/>
      <c r="D156" s="11" t="n"/>
      <c r="E156" s="4" t="n"/>
      <c r="F156" s="8">
        <f>IF(E156="","",IFERROR(VLOOKUP(E156,Rates!$A$5:$C$204,2,FALSE),""))</f>
        <v/>
      </c>
      <c r="G156" s="12" t="n"/>
      <c r="H156" s="8">
        <f>IF(OR(F156="",G156=""),"",G156-F156)</f>
        <v/>
      </c>
      <c r="I156" s="13" t="n"/>
      <c r="J156" s="8">
        <f>IF(F156="","",N(F156)*N(I156))</f>
        <v/>
      </c>
      <c r="K156" s="12" t="n"/>
      <c r="L156" s="8">
        <f>IF(J156="","",N(K156)-J156)</f>
        <v/>
      </c>
      <c r="M156" s="4" t="n"/>
      <c r="N156" s="8">
        <f>IF(M156="","",MAX(0,N(M156)-$B$5)*$B$6)</f>
        <v/>
      </c>
      <c r="O156" s="12" t="n"/>
      <c r="P156" s="12" t="n"/>
      <c r="Q156" s="12" t="n"/>
      <c r="R156" s="8">
        <f>IF(F156="","",N(F156)+N(J156)+N(N156)+N(P156))</f>
        <v/>
      </c>
      <c r="S156" s="12" t="n"/>
      <c r="T156" s="8">
        <f>IF(OR(R156="",S156=""),"",S156-R156)</f>
        <v/>
      </c>
      <c r="U156">
        <f>IF(T156="","",IF(T156&gt;$B$4,IF(H156&gt;$B$4,"Linehaul over",IF(L156&gt;$B$4,"Fuel over",IF(N(O156)-N(N156)&gt;$B$4,"Detention over",IF(N(Q156)-N(P156)&gt;$B$4,"Accessorials over","Total over")))),IF(T156&lt;-$B$4,"Under-billed","OK")))</f>
        <v/>
      </c>
      <c r="V156" s="4" t="n"/>
      <c r="W156" s="4" t="n"/>
    </row>
    <row r="157">
      <c r="A157" s="4" t="n"/>
      <c r="B157" s="4" t="n"/>
      <c r="C157" s="4" t="n"/>
      <c r="D157" s="11" t="n"/>
      <c r="E157" s="4" t="n"/>
      <c r="F157" s="8">
        <f>IF(E157="","",IFERROR(VLOOKUP(E157,Rates!$A$5:$C$204,2,FALSE),""))</f>
        <v/>
      </c>
      <c r="G157" s="12" t="n"/>
      <c r="H157" s="8">
        <f>IF(OR(F157="",G157=""),"",G157-F157)</f>
        <v/>
      </c>
      <c r="I157" s="13" t="n"/>
      <c r="J157" s="8">
        <f>IF(F157="","",N(F157)*N(I157))</f>
        <v/>
      </c>
      <c r="K157" s="12" t="n"/>
      <c r="L157" s="8">
        <f>IF(J157="","",N(K157)-J157)</f>
        <v/>
      </c>
      <c r="M157" s="4" t="n"/>
      <c r="N157" s="8">
        <f>IF(M157="","",MAX(0,N(M157)-$B$5)*$B$6)</f>
        <v/>
      </c>
      <c r="O157" s="12" t="n"/>
      <c r="P157" s="12" t="n"/>
      <c r="Q157" s="12" t="n"/>
      <c r="R157" s="8">
        <f>IF(F157="","",N(F157)+N(J157)+N(N157)+N(P157))</f>
        <v/>
      </c>
      <c r="S157" s="12" t="n"/>
      <c r="T157" s="8">
        <f>IF(OR(R157="",S157=""),"",S157-R157)</f>
        <v/>
      </c>
      <c r="U157">
        <f>IF(T157="","",IF(T157&gt;$B$4,IF(H157&gt;$B$4,"Linehaul over",IF(L157&gt;$B$4,"Fuel over",IF(N(O157)-N(N157)&gt;$B$4,"Detention over",IF(N(Q157)-N(P157)&gt;$B$4,"Accessorials over","Total over")))),IF(T157&lt;-$B$4,"Under-billed","OK")))</f>
        <v/>
      </c>
      <c r="V157" s="4" t="n"/>
      <c r="W157" s="4" t="n"/>
    </row>
    <row r="158">
      <c r="A158" s="4" t="n"/>
      <c r="B158" s="4" t="n"/>
      <c r="C158" s="4" t="n"/>
      <c r="D158" s="11" t="n"/>
      <c r="E158" s="4" t="n"/>
      <c r="F158" s="8">
        <f>IF(E158="","",IFERROR(VLOOKUP(E158,Rates!$A$5:$C$204,2,FALSE),""))</f>
        <v/>
      </c>
      <c r="G158" s="12" t="n"/>
      <c r="H158" s="8">
        <f>IF(OR(F158="",G158=""),"",G158-F158)</f>
        <v/>
      </c>
      <c r="I158" s="13" t="n"/>
      <c r="J158" s="8">
        <f>IF(F158="","",N(F158)*N(I158))</f>
        <v/>
      </c>
      <c r="K158" s="12" t="n"/>
      <c r="L158" s="8">
        <f>IF(J158="","",N(K158)-J158)</f>
        <v/>
      </c>
      <c r="M158" s="4" t="n"/>
      <c r="N158" s="8">
        <f>IF(M158="","",MAX(0,N(M158)-$B$5)*$B$6)</f>
        <v/>
      </c>
      <c r="O158" s="12" t="n"/>
      <c r="P158" s="12" t="n"/>
      <c r="Q158" s="12" t="n"/>
      <c r="R158" s="8">
        <f>IF(F158="","",N(F158)+N(J158)+N(N158)+N(P158))</f>
        <v/>
      </c>
      <c r="S158" s="12" t="n"/>
      <c r="T158" s="8">
        <f>IF(OR(R158="",S158=""),"",S158-R158)</f>
        <v/>
      </c>
      <c r="U158">
        <f>IF(T158="","",IF(T158&gt;$B$4,IF(H158&gt;$B$4,"Linehaul over",IF(L158&gt;$B$4,"Fuel over",IF(N(O158)-N(N158)&gt;$B$4,"Detention over",IF(N(Q158)-N(P158)&gt;$B$4,"Accessorials over","Total over")))),IF(T158&lt;-$B$4,"Under-billed","OK")))</f>
        <v/>
      </c>
      <c r="V158" s="4" t="n"/>
      <c r="W158" s="4" t="n"/>
    </row>
    <row r="159">
      <c r="A159" s="4" t="n"/>
      <c r="B159" s="4" t="n"/>
      <c r="C159" s="4" t="n"/>
      <c r="D159" s="11" t="n"/>
      <c r="E159" s="4" t="n"/>
      <c r="F159" s="8">
        <f>IF(E159="","",IFERROR(VLOOKUP(E159,Rates!$A$5:$C$204,2,FALSE),""))</f>
        <v/>
      </c>
      <c r="G159" s="12" t="n"/>
      <c r="H159" s="8">
        <f>IF(OR(F159="",G159=""),"",G159-F159)</f>
        <v/>
      </c>
      <c r="I159" s="13" t="n"/>
      <c r="J159" s="8">
        <f>IF(F159="","",N(F159)*N(I159))</f>
        <v/>
      </c>
      <c r="K159" s="12" t="n"/>
      <c r="L159" s="8">
        <f>IF(J159="","",N(K159)-J159)</f>
        <v/>
      </c>
      <c r="M159" s="4" t="n"/>
      <c r="N159" s="8">
        <f>IF(M159="","",MAX(0,N(M159)-$B$5)*$B$6)</f>
        <v/>
      </c>
      <c r="O159" s="12" t="n"/>
      <c r="P159" s="12" t="n"/>
      <c r="Q159" s="12" t="n"/>
      <c r="R159" s="8">
        <f>IF(F159="","",N(F159)+N(J159)+N(N159)+N(P159))</f>
        <v/>
      </c>
      <c r="S159" s="12" t="n"/>
      <c r="T159" s="8">
        <f>IF(OR(R159="",S159=""),"",S159-R159)</f>
        <v/>
      </c>
      <c r="U159">
        <f>IF(T159="","",IF(T159&gt;$B$4,IF(H159&gt;$B$4,"Linehaul over",IF(L159&gt;$B$4,"Fuel over",IF(N(O159)-N(N159)&gt;$B$4,"Detention over",IF(N(Q159)-N(P159)&gt;$B$4,"Accessorials over","Total over")))),IF(T159&lt;-$B$4,"Under-billed","OK")))</f>
        <v/>
      </c>
      <c r="V159" s="4" t="n"/>
      <c r="W159" s="4" t="n"/>
    </row>
    <row r="160">
      <c r="A160" s="4" t="n"/>
      <c r="B160" s="4" t="n"/>
      <c r="C160" s="4" t="n"/>
      <c r="D160" s="11" t="n"/>
      <c r="E160" s="4" t="n"/>
      <c r="F160" s="8">
        <f>IF(E160="","",IFERROR(VLOOKUP(E160,Rates!$A$5:$C$204,2,FALSE),""))</f>
        <v/>
      </c>
      <c r="G160" s="12" t="n"/>
      <c r="H160" s="8">
        <f>IF(OR(F160="",G160=""),"",G160-F160)</f>
        <v/>
      </c>
      <c r="I160" s="13" t="n"/>
      <c r="J160" s="8">
        <f>IF(F160="","",N(F160)*N(I160))</f>
        <v/>
      </c>
      <c r="K160" s="12" t="n"/>
      <c r="L160" s="8">
        <f>IF(J160="","",N(K160)-J160)</f>
        <v/>
      </c>
      <c r="M160" s="4" t="n"/>
      <c r="N160" s="8">
        <f>IF(M160="","",MAX(0,N(M160)-$B$5)*$B$6)</f>
        <v/>
      </c>
      <c r="O160" s="12" t="n"/>
      <c r="P160" s="12" t="n"/>
      <c r="Q160" s="12" t="n"/>
      <c r="R160" s="8">
        <f>IF(F160="","",N(F160)+N(J160)+N(N160)+N(P160))</f>
        <v/>
      </c>
      <c r="S160" s="12" t="n"/>
      <c r="T160" s="8">
        <f>IF(OR(R160="",S160=""),"",S160-R160)</f>
        <v/>
      </c>
      <c r="U160">
        <f>IF(T160="","",IF(T160&gt;$B$4,IF(H160&gt;$B$4,"Linehaul over",IF(L160&gt;$B$4,"Fuel over",IF(N(O160)-N(N160)&gt;$B$4,"Detention over",IF(N(Q160)-N(P160)&gt;$B$4,"Accessorials over","Total over")))),IF(T160&lt;-$B$4,"Under-billed","OK")))</f>
        <v/>
      </c>
      <c r="V160" s="4" t="n"/>
      <c r="W160" s="4" t="n"/>
    </row>
    <row r="161">
      <c r="A161" s="4" t="n"/>
      <c r="B161" s="4" t="n"/>
      <c r="C161" s="4" t="n"/>
      <c r="D161" s="11" t="n"/>
      <c r="E161" s="4" t="n"/>
      <c r="F161" s="8">
        <f>IF(E161="","",IFERROR(VLOOKUP(E161,Rates!$A$5:$C$204,2,FALSE),""))</f>
        <v/>
      </c>
      <c r="G161" s="12" t="n"/>
      <c r="H161" s="8">
        <f>IF(OR(F161="",G161=""),"",G161-F161)</f>
        <v/>
      </c>
      <c r="I161" s="13" t="n"/>
      <c r="J161" s="8">
        <f>IF(F161="","",N(F161)*N(I161))</f>
        <v/>
      </c>
      <c r="K161" s="12" t="n"/>
      <c r="L161" s="8">
        <f>IF(J161="","",N(K161)-J161)</f>
        <v/>
      </c>
      <c r="M161" s="4" t="n"/>
      <c r="N161" s="8">
        <f>IF(M161="","",MAX(0,N(M161)-$B$5)*$B$6)</f>
        <v/>
      </c>
      <c r="O161" s="12" t="n"/>
      <c r="P161" s="12" t="n"/>
      <c r="Q161" s="12" t="n"/>
      <c r="R161" s="8">
        <f>IF(F161="","",N(F161)+N(J161)+N(N161)+N(P161))</f>
        <v/>
      </c>
      <c r="S161" s="12" t="n"/>
      <c r="T161" s="8">
        <f>IF(OR(R161="",S161=""),"",S161-R161)</f>
        <v/>
      </c>
      <c r="U161">
        <f>IF(T161="","",IF(T161&gt;$B$4,IF(H161&gt;$B$4,"Linehaul over",IF(L161&gt;$B$4,"Fuel over",IF(N(O161)-N(N161)&gt;$B$4,"Detention over",IF(N(Q161)-N(P161)&gt;$B$4,"Accessorials over","Total over")))),IF(T161&lt;-$B$4,"Under-billed","OK")))</f>
        <v/>
      </c>
      <c r="V161" s="4" t="n"/>
      <c r="W161" s="4" t="n"/>
    </row>
    <row r="162">
      <c r="A162" s="4" t="n"/>
      <c r="B162" s="4" t="n"/>
      <c r="C162" s="4" t="n"/>
      <c r="D162" s="11" t="n"/>
      <c r="E162" s="4" t="n"/>
      <c r="F162" s="8">
        <f>IF(E162="","",IFERROR(VLOOKUP(E162,Rates!$A$5:$C$204,2,FALSE),""))</f>
        <v/>
      </c>
      <c r="G162" s="12" t="n"/>
      <c r="H162" s="8">
        <f>IF(OR(F162="",G162=""),"",G162-F162)</f>
        <v/>
      </c>
      <c r="I162" s="13" t="n"/>
      <c r="J162" s="8">
        <f>IF(F162="","",N(F162)*N(I162))</f>
        <v/>
      </c>
      <c r="K162" s="12" t="n"/>
      <c r="L162" s="8">
        <f>IF(J162="","",N(K162)-J162)</f>
        <v/>
      </c>
      <c r="M162" s="4" t="n"/>
      <c r="N162" s="8">
        <f>IF(M162="","",MAX(0,N(M162)-$B$5)*$B$6)</f>
        <v/>
      </c>
      <c r="O162" s="12" t="n"/>
      <c r="P162" s="12" t="n"/>
      <c r="Q162" s="12" t="n"/>
      <c r="R162" s="8">
        <f>IF(F162="","",N(F162)+N(J162)+N(N162)+N(P162))</f>
        <v/>
      </c>
      <c r="S162" s="12" t="n"/>
      <c r="T162" s="8">
        <f>IF(OR(R162="",S162=""),"",S162-R162)</f>
        <v/>
      </c>
      <c r="U162">
        <f>IF(T162="","",IF(T162&gt;$B$4,IF(H162&gt;$B$4,"Linehaul over",IF(L162&gt;$B$4,"Fuel over",IF(N(O162)-N(N162)&gt;$B$4,"Detention over",IF(N(Q162)-N(P162)&gt;$B$4,"Accessorials over","Total over")))),IF(T162&lt;-$B$4,"Under-billed","OK")))</f>
        <v/>
      </c>
      <c r="V162" s="4" t="n"/>
      <c r="W162" s="4" t="n"/>
    </row>
    <row r="163">
      <c r="A163" s="4" t="n"/>
      <c r="B163" s="4" t="n"/>
      <c r="C163" s="4" t="n"/>
      <c r="D163" s="11" t="n"/>
      <c r="E163" s="4" t="n"/>
      <c r="F163" s="8">
        <f>IF(E163="","",IFERROR(VLOOKUP(E163,Rates!$A$5:$C$204,2,FALSE),""))</f>
        <v/>
      </c>
      <c r="G163" s="12" t="n"/>
      <c r="H163" s="8">
        <f>IF(OR(F163="",G163=""),"",G163-F163)</f>
        <v/>
      </c>
      <c r="I163" s="13" t="n"/>
      <c r="J163" s="8">
        <f>IF(F163="","",N(F163)*N(I163))</f>
        <v/>
      </c>
      <c r="K163" s="12" t="n"/>
      <c r="L163" s="8">
        <f>IF(J163="","",N(K163)-J163)</f>
        <v/>
      </c>
      <c r="M163" s="4" t="n"/>
      <c r="N163" s="8">
        <f>IF(M163="","",MAX(0,N(M163)-$B$5)*$B$6)</f>
        <v/>
      </c>
      <c r="O163" s="12" t="n"/>
      <c r="P163" s="12" t="n"/>
      <c r="Q163" s="12" t="n"/>
      <c r="R163" s="8">
        <f>IF(F163="","",N(F163)+N(J163)+N(N163)+N(P163))</f>
        <v/>
      </c>
      <c r="S163" s="12" t="n"/>
      <c r="T163" s="8">
        <f>IF(OR(R163="",S163=""),"",S163-R163)</f>
        <v/>
      </c>
      <c r="U163">
        <f>IF(T163="","",IF(T163&gt;$B$4,IF(H163&gt;$B$4,"Linehaul over",IF(L163&gt;$B$4,"Fuel over",IF(N(O163)-N(N163)&gt;$B$4,"Detention over",IF(N(Q163)-N(P163)&gt;$B$4,"Accessorials over","Total over")))),IF(T163&lt;-$B$4,"Under-billed","OK")))</f>
        <v/>
      </c>
      <c r="V163" s="4" t="n"/>
      <c r="W163" s="4" t="n"/>
    </row>
    <row r="164">
      <c r="A164" s="4" t="n"/>
      <c r="B164" s="4" t="n"/>
      <c r="C164" s="4" t="n"/>
      <c r="D164" s="11" t="n"/>
      <c r="E164" s="4" t="n"/>
      <c r="F164" s="8">
        <f>IF(E164="","",IFERROR(VLOOKUP(E164,Rates!$A$5:$C$204,2,FALSE),""))</f>
        <v/>
      </c>
      <c r="G164" s="12" t="n"/>
      <c r="H164" s="8">
        <f>IF(OR(F164="",G164=""),"",G164-F164)</f>
        <v/>
      </c>
      <c r="I164" s="13" t="n"/>
      <c r="J164" s="8">
        <f>IF(F164="","",N(F164)*N(I164))</f>
        <v/>
      </c>
      <c r="K164" s="12" t="n"/>
      <c r="L164" s="8">
        <f>IF(J164="","",N(K164)-J164)</f>
        <v/>
      </c>
      <c r="M164" s="4" t="n"/>
      <c r="N164" s="8">
        <f>IF(M164="","",MAX(0,N(M164)-$B$5)*$B$6)</f>
        <v/>
      </c>
      <c r="O164" s="12" t="n"/>
      <c r="P164" s="12" t="n"/>
      <c r="Q164" s="12" t="n"/>
      <c r="R164" s="8">
        <f>IF(F164="","",N(F164)+N(J164)+N(N164)+N(P164))</f>
        <v/>
      </c>
      <c r="S164" s="12" t="n"/>
      <c r="T164" s="8">
        <f>IF(OR(R164="",S164=""),"",S164-R164)</f>
        <v/>
      </c>
      <c r="U164">
        <f>IF(T164="","",IF(T164&gt;$B$4,IF(H164&gt;$B$4,"Linehaul over",IF(L164&gt;$B$4,"Fuel over",IF(N(O164)-N(N164)&gt;$B$4,"Detention over",IF(N(Q164)-N(P164)&gt;$B$4,"Accessorials over","Total over")))),IF(T164&lt;-$B$4,"Under-billed","OK")))</f>
        <v/>
      </c>
      <c r="V164" s="4" t="n"/>
      <c r="W164" s="4" t="n"/>
    </row>
    <row r="165">
      <c r="A165" s="4" t="n"/>
      <c r="B165" s="4" t="n"/>
      <c r="C165" s="4" t="n"/>
      <c r="D165" s="11" t="n"/>
      <c r="E165" s="4" t="n"/>
      <c r="F165" s="8">
        <f>IF(E165="","",IFERROR(VLOOKUP(E165,Rates!$A$5:$C$204,2,FALSE),""))</f>
        <v/>
      </c>
      <c r="G165" s="12" t="n"/>
      <c r="H165" s="8">
        <f>IF(OR(F165="",G165=""),"",G165-F165)</f>
        <v/>
      </c>
      <c r="I165" s="13" t="n"/>
      <c r="J165" s="8">
        <f>IF(F165="","",N(F165)*N(I165))</f>
        <v/>
      </c>
      <c r="K165" s="12" t="n"/>
      <c r="L165" s="8">
        <f>IF(J165="","",N(K165)-J165)</f>
        <v/>
      </c>
      <c r="M165" s="4" t="n"/>
      <c r="N165" s="8">
        <f>IF(M165="","",MAX(0,N(M165)-$B$5)*$B$6)</f>
        <v/>
      </c>
      <c r="O165" s="12" t="n"/>
      <c r="P165" s="12" t="n"/>
      <c r="Q165" s="12" t="n"/>
      <c r="R165" s="8">
        <f>IF(F165="","",N(F165)+N(J165)+N(N165)+N(P165))</f>
        <v/>
      </c>
      <c r="S165" s="12" t="n"/>
      <c r="T165" s="8">
        <f>IF(OR(R165="",S165=""),"",S165-R165)</f>
        <v/>
      </c>
      <c r="U165">
        <f>IF(T165="","",IF(T165&gt;$B$4,IF(H165&gt;$B$4,"Linehaul over",IF(L165&gt;$B$4,"Fuel over",IF(N(O165)-N(N165)&gt;$B$4,"Detention over",IF(N(Q165)-N(P165)&gt;$B$4,"Accessorials over","Total over")))),IF(T165&lt;-$B$4,"Under-billed","OK")))</f>
        <v/>
      </c>
      <c r="V165" s="4" t="n"/>
      <c r="W165" s="4" t="n"/>
    </row>
    <row r="166">
      <c r="A166" s="4" t="n"/>
      <c r="B166" s="4" t="n"/>
      <c r="C166" s="4" t="n"/>
      <c r="D166" s="11" t="n"/>
      <c r="E166" s="4" t="n"/>
      <c r="F166" s="8">
        <f>IF(E166="","",IFERROR(VLOOKUP(E166,Rates!$A$5:$C$204,2,FALSE),""))</f>
        <v/>
      </c>
      <c r="G166" s="12" t="n"/>
      <c r="H166" s="8">
        <f>IF(OR(F166="",G166=""),"",G166-F166)</f>
        <v/>
      </c>
      <c r="I166" s="13" t="n"/>
      <c r="J166" s="8">
        <f>IF(F166="","",N(F166)*N(I166))</f>
        <v/>
      </c>
      <c r="K166" s="12" t="n"/>
      <c r="L166" s="8">
        <f>IF(J166="","",N(K166)-J166)</f>
        <v/>
      </c>
      <c r="M166" s="4" t="n"/>
      <c r="N166" s="8">
        <f>IF(M166="","",MAX(0,N(M166)-$B$5)*$B$6)</f>
        <v/>
      </c>
      <c r="O166" s="12" t="n"/>
      <c r="P166" s="12" t="n"/>
      <c r="Q166" s="12" t="n"/>
      <c r="R166" s="8">
        <f>IF(F166="","",N(F166)+N(J166)+N(N166)+N(P166))</f>
        <v/>
      </c>
      <c r="S166" s="12" t="n"/>
      <c r="T166" s="8">
        <f>IF(OR(R166="",S166=""),"",S166-R166)</f>
        <v/>
      </c>
      <c r="U166">
        <f>IF(T166="","",IF(T166&gt;$B$4,IF(H166&gt;$B$4,"Linehaul over",IF(L166&gt;$B$4,"Fuel over",IF(N(O166)-N(N166)&gt;$B$4,"Detention over",IF(N(Q166)-N(P166)&gt;$B$4,"Accessorials over","Total over")))),IF(T166&lt;-$B$4,"Under-billed","OK")))</f>
        <v/>
      </c>
      <c r="V166" s="4" t="n"/>
      <c r="W166" s="4" t="n"/>
    </row>
    <row r="167">
      <c r="A167" s="4" t="n"/>
      <c r="B167" s="4" t="n"/>
      <c r="C167" s="4" t="n"/>
      <c r="D167" s="11" t="n"/>
      <c r="E167" s="4" t="n"/>
      <c r="F167" s="8">
        <f>IF(E167="","",IFERROR(VLOOKUP(E167,Rates!$A$5:$C$204,2,FALSE),""))</f>
        <v/>
      </c>
      <c r="G167" s="12" t="n"/>
      <c r="H167" s="8">
        <f>IF(OR(F167="",G167=""),"",G167-F167)</f>
        <v/>
      </c>
      <c r="I167" s="13" t="n"/>
      <c r="J167" s="8">
        <f>IF(F167="","",N(F167)*N(I167))</f>
        <v/>
      </c>
      <c r="K167" s="12" t="n"/>
      <c r="L167" s="8">
        <f>IF(J167="","",N(K167)-J167)</f>
        <v/>
      </c>
      <c r="M167" s="4" t="n"/>
      <c r="N167" s="8">
        <f>IF(M167="","",MAX(0,N(M167)-$B$5)*$B$6)</f>
        <v/>
      </c>
      <c r="O167" s="12" t="n"/>
      <c r="P167" s="12" t="n"/>
      <c r="Q167" s="12" t="n"/>
      <c r="R167" s="8">
        <f>IF(F167="","",N(F167)+N(J167)+N(N167)+N(P167))</f>
        <v/>
      </c>
      <c r="S167" s="12" t="n"/>
      <c r="T167" s="8">
        <f>IF(OR(R167="",S167=""),"",S167-R167)</f>
        <v/>
      </c>
      <c r="U167">
        <f>IF(T167="","",IF(T167&gt;$B$4,IF(H167&gt;$B$4,"Linehaul over",IF(L167&gt;$B$4,"Fuel over",IF(N(O167)-N(N167)&gt;$B$4,"Detention over",IF(N(Q167)-N(P167)&gt;$B$4,"Accessorials over","Total over")))),IF(T167&lt;-$B$4,"Under-billed","OK")))</f>
        <v/>
      </c>
      <c r="V167" s="4" t="n"/>
      <c r="W167" s="4" t="n"/>
    </row>
    <row r="168">
      <c r="A168" s="4" t="n"/>
      <c r="B168" s="4" t="n"/>
      <c r="C168" s="4" t="n"/>
      <c r="D168" s="11" t="n"/>
      <c r="E168" s="4" t="n"/>
      <c r="F168" s="8">
        <f>IF(E168="","",IFERROR(VLOOKUP(E168,Rates!$A$5:$C$204,2,FALSE),""))</f>
        <v/>
      </c>
      <c r="G168" s="12" t="n"/>
      <c r="H168" s="8">
        <f>IF(OR(F168="",G168=""),"",G168-F168)</f>
        <v/>
      </c>
      <c r="I168" s="13" t="n"/>
      <c r="J168" s="8">
        <f>IF(F168="","",N(F168)*N(I168))</f>
        <v/>
      </c>
      <c r="K168" s="12" t="n"/>
      <c r="L168" s="8">
        <f>IF(J168="","",N(K168)-J168)</f>
        <v/>
      </c>
      <c r="M168" s="4" t="n"/>
      <c r="N168" s="8">
        <f>IF(M168="","",MAX(0,N(M168)-$B$5)*$B$6)</f>
        <v/>
      </c>
      <c r="O168" s="12" t="n"/>
      <c r="P168" s="12" t="n"/>
      <c r="Q168" s="12" t="n"/>
      <c r="R168" s="8">
        <f>IF(F168="","",N(F168)+N(J168)+N(N168)+N(P168))</f>
        <v/>
      </c>
      <c r="S168" s="12" t="n"/>
      <c r="T168" s="8">
        <f>IF(OR(R168="",S168=""),"",S168-R168)</f>
        <v/>
      </c>
      <c r="U168">
        <f>IF(T168="","",IF(T168&gt;$B$4,IF(H168&gt;$B$4,"Linehaul over",IF(L168&gt;$B$4,"Fuel over",IF(N(O168)-N(N168)&gt;$B$4,"Detention over",IF(N(Q168)-N(P168)&gt;$B$4,"Accessorials over","Total over")))),IF(T168&lt;-$B$4,"Under-billed","OK")))</f>
        <v/>
      </c>
      <c r="V168" s="4" t="n"/>
      <c r="W168" s="4" t="n"/>
    </row>
    <row r="169">
      <c r="A169" s="4" t="n"/>
      <c r="B169" s="4" t="n"/>
      <c r="C169" s="4" t="n"/>
      <c r="D169" s="11" t="n"/>
      <c r="E169" s="4" t="n"/>
      <c r="F169" s="8">
        <f>IF(E169="","",IFERROR(VLOOKUP(E169,Rates!$A$5:$C$204,2,FALSE),""))</f>
        <v/>
      </c>
      <c r="G169" s="12" t="n"/>
      <c r="H169" s="8">
        <f>IF(OR(F169="",G169=""),"",G169-F169)</f>
        <v/>
      </c>
      <c r="I169" s="13" t="n"/>
      <c r="J169" s="8">
        <f>IF(F169="","",N(F169)*N(I169))</f>
        <v/>
      </c>
      <c r="K169" s="12" t="n"/>
      <c r="L169" s="8">
        <f>IF(J169="","",N(K169)-J169)</f>
        <v/>
      </c>
      <c r="M169" s="4" t="n"/>
      <c r="N169" s="8">
        <f>IF(M169="","",MAX(0,N(M169)-$B$5)*$B$6)</f>
        <v/>
      </c>
      <c r="O169" s="12" t="n"/>
      <c r="P169" s="12" t="n"/>
      <c r="Q169" s="12" t="n"/>
      <c r="R169" s="8">
        <f>IF(F169="","",N(F169)+N(J169)+N(N169)+N(P169))</f>
        <v/>
      </c>
      <c r="S169" s="12" t="n"/>
      <c r="T169" s="8">
        <f>IF(OR(R169="",S169=""),"",S169-R169)</f>
        <v/>
      </c>
      <c r="U169">
        <f>IF(T169="","",IF(T169&gt;$B$4,IF(H169&gt;$B$4,"Linehaul over",IF(L169&gt;$B$4,"Fuel over",IF(N(O169)-N(N169)&gt;$B$4,"Detention over",IF(N(Q169)-N(P169)&gt;$B$4,"Accessorials over","Total over")))),IF(T169&lt;-$B$4,"Under-billed","OK")))</f>
        <v/>
      </c>
      <c r="V169" s="4" t="n"/>
      <c r="W169" s="4" t="n"/>
    </row>
    <row r="170">
      <c r="A170" s="4" t="n"/>
      <c r="B170" s="4" t="n"/>
      <c r="C170" s="4" t="n"/>
      <c r="D170" s="11" t="n"/>
      <c r="E170" s="4" t="n"/>
      <c r="F170" s="8">
        <f>IF(E170="","",IFERROR(VLOOKUP(E170,Rates!$A$5:$C$204,2,FALSE),""))</f>
        <v/>
      </c>
      <c r="G170" s="12" t="n"/>
      <c r="H170" s="8">
        <f>IF(OR(F170="",G170=""),"",G170-F170)</f>
        <v/>
      </c>
      <c r="I170" s="13" t="n"/>
      <c r="J170" s="8">
        <f>IF(F170="","",N(F170)*N(I170))</f>
        <v/>
      </c>
      <c r="K170" s="12" t="n"/>
      <c r="L170" s="8">
        <f>IF(J170="","",N(K170)-J170)</f>
        <v/>
      </c>
      <c r="M170" s="4" t="n"/>
      <c r="N170" s="8">
        <f>IF(M170="","",MAX(0,N(M170)-$B$5)*$B$6)</f>
        <v/>
      </c>
      <c r="O170" s="12" t="n"/>
      <c r="P170" s="12" t="n"/>
      <c r="Q170" s="12" t="n"/>
      <c r="R170" s="8">
        <f>IF(F170="","",N(F170)+N(J170)+N(N170)+N(P170))</f>
        <v/>
      </c>
      <c r="S170" s="12" t="n"/>
      <c r="T170" s="8">
        <f>IF(OR(R170="",S170=""),"",S170-R170)</f>
        <v/>
      </c>
      <c r="U170">
        <f>IF(T170="","",IF(T170&gt;$B$4,IF(H170&gt;$B$4,"Linehaul over",IF(L170&gt;$B$4,"Fuel over",IF(N(O170)-N(N170)&gt;$B$4,"Detention over",IF(N(Q170)-N(P170)&gt;$B$4,"Accessorials over","Total over")))),IF(T170&lt;-$B$4,"Under-billed","OK")))</f>
        <v/>
      </c>
      <c r="V170" s="4" t="n"/>
      <c r="W170" s="4" t="n"/>
    </row>
    <row r="171">
      <c r="A171" s="4" t="n"/>
      <c r="B171" s="4" t="n"/>
      <c r="C171" s="4" t="n"/>
      <c r="D171" s="11" t="n"/>
      <c r="E171" s="4" t="n"/>
      <c r="F171" s="8">
        <f>IF(E171="","",IFERROR(VLOOKUP(E171,Rates!$A$5:$C$204,2,FALSE),""))</f>
        <v/>
      </c>
      <c r="G171" s="12" t="n"/>
      <c r="H171" s="8">
        <f>IF(OR(F171="",G171=""),"",G171-F171)</f>
        <v/>
      </c>
      <c r="I171" s="13" t="n"/>
      <c r="J171" s="8">
        <f>IF(F171="","",N(F171)*N(I171))</f>
        <v/>
      </c>
      <c r="K171" s="12" t="n"/>
      <c r="L171" s="8">
        <f>IF(J171="","",N(K171)-J171)</f>
        <v/>
      </c>
      <c r="M171" s="4" t="n"/>
      <c r="N171" s="8">
        <f>IF(M171="","",MAX(0,N(M171)-$B$5)*$B$6)</f>
        <v/>
      </c>
      <c r="O171" s="12" t="n"/>
      <c r="P171" s="12" t="n"/>
      <c r="Q171" s="12" t="n"/>
      <c r="R171" s="8">
        <f>IF(F171="","",N(F171)+N(J171)+N(N171)+N(P171))</f>
        <v/>
      </c>
      <c r="S171" s="12" t="n"/>
      <c r="T171" s="8">
        <f>IF(OR(R171="",S171=""),"",S171-R171)</f>
        <v/>
      </c>
      <c r="U171">
        <f>IF(T171="","",IF(T171&gt;$B$4,IF(H171&gt;$B$4,"Linehaul over",IF(L171&gt;$B$4,"Fuel over",IF(N(O171)-N(N171)&gt;$B$4,"Detention over",IF(N(Q171)-N(P171)&gt;$B$4,"Accessorials over","Total over")))),IF(T171&lt;-$B$4,"Under-billed","OK")))</f>
        <v/>
      </c>
      <c r="V171" s="4" t="n"/>
      <c r="W171" s="4" t="n"/>
    </row>
    <row r="172">
      <c r="A172" s="4" t="n"/>
      <c r="B172" s="4" t="n"/>
      <c r="C172" s="4" t="n"/>
      <c r="D172" s="11" t="n"/>
      <c r="E172" s="4" t="n"/>
      <c r="F172" s="8">
        <f>IF(E172="","",IFERROR(VLOOKUP(E172,Rates!$A$5:$C$204,2,FALSE),""))</f>
        <v/>
      </c>
      <c r="G172" s="12" t="n"/>
      <c r="H172" s="8">
        <f>IF(OR(F172="",G172=""),"",G172-F172)</f>
        <v/>
      </c>
      <c r="I172" s="13" t="n"/>
      <c r="J172" s="8">
        <f>IF(F172="","",N(F172)*N(I172))</f>
        <v/>
      </c>
      <c r="K172" s="12" t="n"/>
      <c r="L172" s="8">
        <f>IF(J172="","",N(K172)-J172)</f>
        <v/>
      </c>
      <c r="M172" s="4" t="n"/>
      <c r="N172" s="8">
        <f>IF(M172="","",MAX(0,N(M172)-$B$5)*$B$6)</f>
        <v/>
      </c>
      <c r="O172" s="12" t="n"/>
      <c r="P172" s="12" t="n"/>
      <c r="Q172" s="12" t="n"/>
      <c r="R172" s="8">
        <f>IF(F172="","",N(F172)+N(J172)+N(N172)+N(P172))</f>
        <v/>
      </c>
      <c r="S172" s="12" t="n"/>
      <c r="T172" s="8">
        <f>IF(OR(R172="",S172=""),"",S172-R172)</f>
        <v/>
      </c>
      <c r="U172">
        <f>IF(T172="","",IF(T172&gt;$B$4,IF(H172&gt;$B$4,"Linehaul over",IF(L172&gt;$B$4,"Fuel over",IF(N(O172)-N(N172)&gt;$B$4,"Detention over",IF(N(Q172)-N(P172)&gt;$B$4,"Accessorials over","Total over")))),IF(T172&lt;-$B$4,"Under-billed","OK")))</f>
        <v/>
      </c>
      <c r="V172" s="4" t="n"/>
      <c r="W172" s="4" t="n"/>
    </row>
    <row r="173">
      <c r="A173" s="4" t="n"/>
      <c r="B173" s="4" t="n"/>
      <c r="C173" s="4" t="n"/>
      <c r="D173" s="11" t="n"/>
      <c r="E173" s="4" t="n"/>
      <c r="F173" s="8">
        <f>IF(E173="","",IFERROR(VLOOKUP(E173,Rates!$A$5:$C$204,2,FALSE),""))</f>
        <v/>
      </c>
      <c r="G173" s="12" t="n"/>
      <c r="H173" s="8">
        <f>IF(OR(F173="",G173=""),"",G173-F173)</f>
        <v/>
      </c>
      <c r="I173" s="13" t="n"/>
      <c r="J173" s="8">
        <f>IF(F173="","",N(F173)*N(I173))</f>
        <v/>
      </c>
      <c r="K173" s="12" t="n"/>
      <c r="L173" s="8">
        <f>IF(J173="","",N(K173)-J173)</f>
        <v/>
      </c>
      <c r="M173" s="4" t="n"/>
      <c r="N173" s="8">
        <f>IF(M173="","",MAX(0,N(M173)-$B$5)*$B$6)</f>
        <v/>
      </c>
      <c r="O173" s="12" t="n"/>
      <c r="P173" s="12" t="n"/>
      <c r="Q173" s="12" t="n"/>
      <c r="R173" s="8">
        <f>IF(F173="","",N(F173)+N(J173)+N(N173)+N(P173))</f>
        <v/>
      </c>
      <c r="S173" s="12" t="n"/>
      <c r="T173" s="8">
        <f>IF(OR(R173="",S173=""),"",S173-R173)</f>
        <v/>
      </c>
      <c r="U173">
        <f>IF(T173="","",IF(T173&gt;$B$4,IF(H173&gt;$B$4,"Linehaul over",IF(L173&gt;$B$4,"Fuel over",IF(N(O173)-N(N173)&gt;$B$4,"Detention over",IF(N(Q173)-N(P173)&gt;$B$4,"Accessorials over","Total over")))),IF(T173&lt;-$B$4,"Under-billed","OK")))</f>
        <v/>
      </c>
      <c r="V173" s="4" t="n"/>
      <c r="W173" s="4" t="n"/>
    </row>
    <row r="174">
      <c r="A174" s="4" t="n"/>
      <c r="B174" s="4" t="n"/>
      <c r="C174" s="4" t="n"/>
      <c r="D174" s="11" t="n"/>
      <c r="E174" s="4" t="n"/>
      <c r="F174" s="8">
        <f>IF(E174="","",IFERROR(VLOOKUP(E174,Rates!$A$5:$C$204,2,FALSE),""))</f>
        <v/>
      </c>
      <c r="G174" s="12" t="n"/>
      <c r="H174" s="8">
        <f>IF(OR(F174="",G174=""),"",G174-F174)</f>
        <v/>
      </c>
      <c r="I174" s="13" t="n"/>
      <c r="J174" s="8">
        <f>IF(F174="","",N(F174)*N(I174))</f>
        <v/>
      </c>
      <c r="K174" s="12" t="n"/>
      <c r="L174" s="8">
        <f>IF(J174="","",N(K174)-J174)</f>
        <v/>
      </c>
      <c r="M174" s="4" t="n"/>
      <c r="N174" s="8">
        <f>IF(M174="","",MAX(0,N(M174)-$B$5)*$B$6)</f>
        <v/>
      </c>
      <c r="O174" s="12" t="n"/>
      <c r="P174" s="12" t="n"/>
      <c r="Q174" s="12" t="n"/>
      <c r="R174" s="8">
        <f>IF(F174="","",N(F174)+N(J174)+N(N174)+N(P174))</f>
        <v/>
      </c>
      <c r="S174" s="12" t="n"/>
      <c r="T174" s="8">
        <f>IF(OR(R174="",S174=""),"",S174-R174)</f>
        <v/>
      </c>
      <c r="U174">
        <f>IF(T174="","",IF(T174&gt;$B$4,IF(H174&gt;$B$4,"Linehaul over",IF(L174&gt;$B$4,"Fuel over",IF(N(O174)-N(N174)&gt;$B$4,"Detention over",IF(N(Q174)-N(P174)&gt;$B$4,"Accessorials over","Total over")))),IF(T174&lt;-$B$4,"Under-billed","OK")))</f>
        <v/>
      </c>
      <c r="V174" s="4" t="n"/>
      <c r="W174" s="4" t="n"/>
    </row>
    <row r="175">
      <c r="A175" s="4" t="n"/>
      <c r="B175" s="4" t="n"/>
      <c r="C175" s="4" t="n"/>
      <c r="D175" s="11" t="n"/>
      <c r="E175" s="4" t="n"/>
      <c r="F175" s="8">
        <f>IF(E175="","",IFERROR(VLOOKUP(E175,Rates!$A$5:$C$204,2,FALSE),""))</f>
        <v/>
      </c>
      <c r="G175" s="12" t="n"/>
      <c r="H175" s="8">
        <f>IF(OR(F175="",G175=""),"",G175-F175)</f>
        <v/>
      </c>
      <c r="I175" s="13" t="n"/>
      <c r="J175" s="8">
        <f>IF(F175="","",N(F175)*N(I175))</f>
        <v/>
      </c>
      <c r="K175" s="12" t="n"/>
      <c r="L175" s="8">
        <f>IF(J175="","",N(K175)-J175)</f>
        <v/>
      </c>
      <c r="M175" s="4" t="n"/>
      <c r="N175" s="8">
        <f>IF(M175="","",MAX(0,N(M175)-$B$5)*$B$6)</f>
        <v/>
      </c>
      <c r="O175" s="12" t="n"/>
      <c r="P175" s="12" t="n"/>
      <c r="Q175" s="12" t="n"/>
      <c r="R175" s="8">
        <f>IF(F175="","",N(F175)+N(J175)+N(N175)+N(P175))</f>
        <v/>
      </c>
      <c r="S175" s="12" t="n"/>
      <c r="T175" s="8">
        <f>IF(OR(R175="",S175=""),"",S175-R175)</f>
        <v/>
      </c>
      <c r="U175">
        <f>IF(T175="","",IF(T175&gt;$B$4,IF(H175&gt;$B$4,"Linehaul over",IF(L175&gt;$B$4,"Fuel over",IF(N(O175)-N(N175)&gt;$B$4,"Detention over",IF(N(Q175)-N(P175)&gt;$B$4,"Accessorials over","Total over")))),IF(T175&lt;-$B$4,"Under-billed","OK")))</f>
        <v/>
      </c>
      <c r="V175" s="4" t="n"/>
      <c r="W175" s="4" t="n"/>
    </row>
    <row r="176">
      <c r="A176" s="4" t="n"/>
      <c r="B176" s="4" t="n"/>
      <c r="C176" s="4" t="n"/>
      <c r="D176" s="11" t="n"/>
      <c r="E176" s="4" t="n"/>
      <c r="F176" s="8">
        <f>IF(E176="","",IFERROR(VLOOKUP(E176,Rates!$A$5:$C$204,2,FALSE),""))</f>
        <v/>
      </c>
      <c r="G176" s="12" t="n"/>
      <c r="H176" s="8">
        <f>IF(OR(F176="",G176=""),"",G176-F176)</f>
        <v/>
      </c>
      <c r="I176" s="13" t="n"/>
      <c r="J176" s="8">
        <f>IF(F176="","",N(F176)*N(I176))</f>
        <v/>
      </c>
      <c r="K176" s="12" t="n"/>
      <c r="L176" s="8">
        <f>IF(J176="","",N(K176)-J176)</f>
        <v/>
      </c>
      <c r="M176" s="4" t="n"/>
      <c r="N176" s="8">
        <f>IF(M176="","",MAX(0,N(M176)-$B$5)*$B$6)</f>
        <v/>
      </c>
      <c r="O176" s="12" t="n"/>
      <c r="P176" s="12" t="n"/>
      <c r="Q176" s="12" t="n"/>
      <c r="R176" s="8">
        <f>IF(F176="","",N(F176)+N(J176)+N(N176)+N(P176))</f>
        <v/>
      </c>
      <c r="S176" s="12" t="n"/>
      <c r="T176" s="8">
        <f>IF(OR(R176="",S176=""),"",S176-R176)</f>
        <v/>
      </c>
      <c r="U176">
        <f>IF(T176="","",IF(T176&gt;$B$4,IF(H176&gt;$B$4,"Linehaul over",IF(L176&gt;$B$4,"Fuel over",IF(N(O176)-N(N176)&gt;$B$4,"Detention over",IF(N(Q176)-N(P176)&gt;$B$4,"Accessorials over","Total over")))),IF(T176&lt;-$B$4,"Under-billed","OK")))</f>
        <v/>
      </c>
      <c r="V176" s="4" t="n"/>
      <c r="W176" s="4" t="n"/>
    </row>
    <row r="177">
      <c r="A177" s="4" t="n"/>
      <c r="B177" s="4" t="n"/>
      <c r="C177" s="4" t="n"/>
      <c r="D177" s="11" t="n"/>
      <c r="E177" s="4" t="n"/>
      <c r="F177" s="8">
        <f>IF(E177="","",IFERROR(VLOOKUP(E177,Rates!$A$5:$C$204,2,FALSE),""))</f>
        <v/>
      </c>
      <c r="G177" s="12" t="n"/>
      <c r="H177" s="8">
        <f>IF(OR(F177="",G177=""),"",G177-F177)</f>
        <v/>
      </c>
      <c r="I177" s="13" t="n"/>
      <c r="J177" s="8">
        <f>IF(F177="","",N(F177)*N(I177))</f>
        <v/>
      </c>
      <c r="K177" s="12" t="n"/>
      <c r="L177" s="8">
        <f>IF(J177="","",N(K177)-J177)</f>
        <v/>
      </c>
      <c r="M177" s="4" t="n"/>
      <c r="N177" s="8">
        <f>IF(M177="","",MAX(0,N(M177)-$B$5)*$B$6)</f>
        <v/>
      </c>
      <c r="O177" s="12" t="n"/>
      <c r="P177" s="12" t="n"/>
      <c r="Q177" s="12" t="n"/>
      <c r="R177" s="8">
        <f>IF(F177="","",N(F177)+N(J177)+N(N177)+N(P177))</f>
        <v/>
      </c>
      <c r="S177" s="12" t="n"/>
      <c r="T177" s="8">
        <f>IF(OR(R177="",S177=""),"",S177-R177)</f>
        <v/>
      </c>
      <c r="U177">
        <f>IF(T177="","",IF(T177&gt;$B$4,IF(H177&gt;$B$4,"Linehaul over",IF(L177&gt;$B$4,"Fuel over",IF(N(O177)-N(N177)&gt;$B$4,"Detention over",IF(N(Q177)-N(P177)&gt;$B$4,"Accessorials over","Total over")))),IF(T177&lt;-$B$4,"Under-billed","OK")))</f>
        <v/>
      </c>
      <c r="V177" s="4" t="n"/>
      <c r="W177" s="4" t="n"/>
    </row>
    <row r="178">
      <c r="A178" s="4" t="n"/>
      <c r="B178" s="4" t="n"/>
      <c r="C178" s="4" t="n"/>
      <c r="D178" s="11" t="n"/>
      <c r="E178" s="4" t="n"/>
      <c r="F178" s="8">
        <f>IF(E178="","",IFERROR(VLOOKUP(E178,Rates!$A$5:$C$204,2,FALSE),""))</f>
        <v/>
      </c>
      <c r="G178" s="12" t="n"/>
      <c r="H178" s="8">
        <f>IF(OR(F178="",G178=""),"",G178-F178)</f>
        <v/>
      </c>
      <c r="I178" s="13" t="n"/>
      <c r="J178" s="8">
        <f>IF(F178="","",N(F178)*N(I178))</f>
        <v/>
      </c>
      <c r="K178" s="12" t="n"/>
      <c r="L178" s="8">
        <f>IF(J178="","",N(K178)-J178)</f>
        <v/>
      </c>
      <c r="M178" s="4" t="n"/>
      <c r="N178" s="8">
        <f>IF(M178="","",MAX(0,N(M178)-$B$5)*$B$6)</f>
        <v/>
      </c>
      <c r="O178" s="12" t="n"/>
      <c r="P178" s="12" t="n"/>
      <c r="Q178" s="12" t="n"/>
      <c r="R178" s="8">
        <f>IF(F178="","",N(F178)+N(J178)+N(N178)+N(P178))</f>
        <v/>
      </c>
      <c r="S178" s="12" t="n"/>
      <c r="T178" s="8">
        <f>IF(OR(R178="",S178=""),"",S178-R178)</f>
        <v/>
      </c>
      <c r="U178">
        <f>IF(T178="","",IF(T178&gt;$B$4,IF(H178&gt;$B$4,"Linehaul over",IF(L178&gt;$B$4,"Fuel over",IF(N(O178)-N(N178)&gt;$B$4,"Detention over",IF(N(Q178)-N(P178)&gt;$B$4,"Accessorials over","Total over")))),IF(T178&lt;-$B$4,"Under-billed","OK")))</f>
        <v/>
      </c>
      <c r="V178" s="4" t="n"/>
      <c r="W178" s="4" t="n"/>
    </row>
    <row r="179">
      <c r="A179" s="4" t="n"/>
      <c r="B179" s="4" t="n"/>
      <c r="C179" s="4" t="n"/>
      <c r="D179" s="11" t="n"/>
      <c r="E179" s="4" t="n"/>
      <c r="F179" s="8">
        <f>IF(E179="","",IFERROR(VLOOKUP(E179,Rates!$A$5:$C$204,2,FALSE),""))</f>
        <v/>
      </c>
      <c r="G179" s="12" t="n"/>
      <c r="H179" s="8">
        <f>IF(OR(F179="",G179=""),"",G179-F179)</f>
        <v/>
      </c>
      <c r="I179" s="13" t="n"/>
      <c r="J179" s="8">
        <f>IF(F179="","",N(F179)*N(I179))</f>
        <v/>
      </c>
      <c r="K179" s="12" t="n"/>
      <c r="L179" s="8">
        <f>IF(J179="","",N(K179)-J179)</f>
        <v/>
      </c>
      <c r="M179" s="4" t="n"/>
      <c r="N179" s="8">
        <f>IF(M179="","",MAX(0,N(M179)-$B$5)*$B$6)</f>
        <v/>
      </c>
      <c r="O179" s="12" t="n"/>
      <c r="P179" s="12" t="n"/>
      <c r="Q179" s="12" t="n"/>
      <c r="R179" s="8">
        <f>IF(F179="","",N(F179)+N(J179)+N(N179)+N(P179))</f>
        <v/>
      </c>
      <c r="S179" s="12" t="n"/>
      <c r="T179" s="8">
        <f>IF(OR(R179="",S179=""),"",S179-R179)</f>
        <v/>
      </c>
      <c r="U179">
        <f>IF(T179="","",IF(T179&gt;$B$4,IF(H179&gt;$B$4,"Linehaul over",IF(L179&gt;$B$4,"Fuel over",IF(N(O179)-N(N179)&gt;$B$4,"Detention over",IF(N(Q179)-N(P179)&gt;$B$4,"Accessorials over","Total over")))),IF(T179&lt;-$B$4,"Under-billed","OK")))</f>
        <v/>
      </c>
      <c r="V179" s="4" t="n"/>
      <c r="W179" s="4" t="n"/>
    </row>
    <row r="180">
      <c r="A180" s="4" t="n"/>
      <c r="B180" s="4" t="n"/>
      <c r="C180" s="4" t="n"/>
      <c r="D180" s="11" t="n"/>
      <c r="E180" s="4" t="n"/>
      <c r="F180" s="8">
        <f>IF(E180="","",IFERROR(VLOOKUP(E180,Rates!$A$5:$C$204,2,FALSE),""))</f>
        <v/>
      </c>
      <c r="G180" s="12" t="n"/>
      <c r="H180" s="8">
        <f>IF(OR(F180="",G180=""),"",G180-F180)</f>
        <v/>
      </c>
      <c r="I180" s="13" t="n"/>
      <c r="J180" s="8">
        <f>IF(F180="","",N(F180)*N(I180))</f>
        <v/>
      </c>
      <c r="K180" s="12" t="n"/>
      <c r="L180" s="8">
        <f>IF(J180="","",N(K180)-J180)</f>
        <v/>
      </c>
      <c r="M180" s="4" t="n"/>
      <c r="N180" s="8">
        <f>IF(M180="","",MAX(0,N(M180)-$B$5)*$B$6)</f>
        <v/>
      </c>
      <c r="O180" s="12" t="n"/>
      <c r="P180" s="12" t="n"/>
      <c r="Q180" s="12" t="n"/>
      <c r="R180" s="8">
        <f>IF(F180="","",N(F180)+N(J180)+N(N180)+N(P180))</f>
        <v/>
      </c>
      <c r="S180" s="12" t="n"/>
      <c r="T180" s="8">
        <f>IF(OR(R180="",S180=""),"",S180-R180)</f>
        <v/>
      </c>
      <c r="U180">
        <f>IF(T180="","",IF(T180&gt;$B$4,IF(H180&gt;$B$4,"Linehaul over",IF(L180&gt;$B$4,"Fuel over",IF(N(O180)-N(N180)&gt;$B$4,"Detention over",IF(N(Q180)-N(P180)&gt;$B$4,"Accessorials over","Total over")))),IF(T180&lt;-$B$4,"Under-billed","OK")))</f>
        <v/>
      </c>
      <c r="V180" s="4" t="n"/>
      <c r="W180" s="4" t="n"/>
    </row>
    <row r="181">
      <c r="A181" s="4" t="n"/>
      <c r="B181" s="4" t="n"/>
      <c r="C181" s="4" t="n"/>
      <c r="D181" s="11" t="n"/>
      <c r="E181" s="4" t="n"/>
      <c r="F181" s="8">
        <f>IF(E181="","",IFERROR(VLOOKUP(E181,Rates!$A$5:$C$204,2,FALSE),""))</f>
        <v/>
      </c>
      <c r="G181" s="12" t="n"/>
      <c r="H181" s="8">
        <f>IF(OR(F181="",G181=""),"",G181-F181)</f>
        <v/>
      </c>
      <c r="I181" s="13" t="n"/>
      <c r="J181" s="8">
        <f>IF(F181="","",N(F181)*N(I181))</f>
        <v/>
      </c>
      <c r="K181" s="12" t="n"/>
      <c r="L181" s="8">
        <f>IF(J181="","",N(K181)-J181)</f>
        <v/>
      </c>
      <c r="M181" s="4" t="n"/>
      <c r="N181" s="8">
        <f>IF(M181="","",MAX(0,N(M181)-$B$5)*$B$6)</f>
        <v/>
      </c>
      <c r="O181" s="12" t="n"/>
      <c r="P181" s="12" t="n"/>
      <c r="Q181" s="12" t="n"/>
      <c r="R181" s="8">
        <f>IF(F181="","",N(F181)+N(J181)+N(N181)+N(P181))</f>
        <v/>
      </c>
      <c r="S181" s="12" t="n"/>
      <c r="T181" s="8">
        <f>IF(OR(R181="",S181=""),"",S181-R181)</f>
        <v/>
      </c>
      <c r="U181">
        <f>IF(T181="","",IF(T181&gt;$B$4,IF(H181&gt;$B$4,"Linehaul over",IF(L181&gt;$B$4,"Fuel over",IF(N(O181)-N(N181)&gt;$B$4,"Detention over",IF(N(Q181)-N(P181)&gt;$B$4,"Accessorials over","Total over")))),IF(T181&lt;-$B$4,"Under-billed","OK")))</f>
        <v/>
      </c>
      <c r="V181" s="4" t="n"/>
      <c r="W181" s="4" t="n"/>
    </row>
    <row r="182">
      <c r="A182" s="4" t="n"/>
      <c r="B182" s="4" t="n"/>
      <c r="C182" s="4" t="n"/>
      <c r="D182" s="11" t="n"/>
      <c r="E182" s="4" t="n"/>
      <c r="F182" s="8">
        <f>IF(E182="","",IFERROR(VLOOKUP(E182,Rates!$A$5:$C$204,2,FALSE),""))</f>
        <v/>
      </c>
      <c r="G182" s="12" t="n"/>
      <c r="H182" s="8">
        <f>IF(OR(F182="",G182=""),"",G182-F182)</f>
        <v/>
      </c>
      <c r="I182" s="13" t="n"/>
      <c r="J182" s="8">
        <f>IF(F182="","",N(F182)*N(I182))</f>
        <v/>
      </c>
      <c r="K182" s="12" t="n"/>
      <c r="L182" s="8">
        <f>IF(J182="","",N(K182)-J182)</f>
        <v/>
      </c>
      <c r="M182" s="4" t="n"/>
      <c r="N182" s="8">
        <f>IF(M182="","",MAX(0,N(M182)-$B$5)*$B$6)</f>
        <v/>
      </c>
      <c r="O182" s="12" t="n"/>
      <c r="P182" s="12" t="n"/>
      <c r="Q182" s="12" t="n"/>
      <c r="R182" s="8">
        <f>IF(F182="","",N(F182)+N(J182)+N(N182)+N(P182))</f>
        <v/>
      </c>
      <c r="S182" s="12" t="n"/>
      <c r="T182" s="8">
        <f>IF(OR(R182="",S182=""),"",S182-R182)</f>
        <v/>
      </c>
      <c r="U182">
        <f>IF(T182="","",IF(T182&gt;$B$4,IF(H182&gt;$B$4,"Linehaul over",IF(L182&gt;$B$4,"Fuel over",IF(N(O182)-N(N182)&gt;$B$4,"Detention over",IF(N(Q182)-N(P182)&gt;$B$4,"Accessorials over","Total over")))),IF(T182&lt;-$B$4,"Under-billed","OK")))</f>
        <v/>
      </c>
      <c r="V182" s="4" t="n"/>
      <c r="W182" s="4" t="n"/>
    </row>
    <row r="183">
      <c r="A183" s="4" t="n"/>
      <c r="B183" s="4" t="n"/>
      <c r="C183" s="4" t="n"/>
      <c r="D183" s="11" t="n"/>
      <c r="E183" s="4" t="n"/>
      <c r="F183" s="8">
        <f>IF(E183="","",IFERROR(VLOOKUP(E183,Rates!$A$5:$C$204,2,FALSE),""))</f>
        <v/>
      </c>
      <c r="G183" s="12" t="n"/>
      <c r="H183" s="8">
        <f>IF(OR(F183="",G183=""),"",G183-F183)</f>
        <v/>
      </c>
      <c r="I183" s="13" t="n"/>
      <c r="J183" s="8">
        <f>IF(F183="","",N(F183)*N(I183))</f>
        <v/>
      </c>
      <c r="K183" s="12" t="n"/>
      <c r="L183" s="8">
        <f>IF(J183="","",N(K183)-J183)</f>
        <v/>
      </c>
      <c r="M183" s="4" t="n"/>
      <c r="N183" s="8">
        <f>IF(M183="","",MAX(0,N(M183)-$B$5)*$B$6)</f>
        <v/>
      </c>
      <c r="O183" s="12" t="n"/>
      <c r="P183" s="12" t="n"/>
      <c r="Q183" s="12" t="n"/>
      <c r="R183" s="8">
        <f>IF(F183="","",N(F183)+N(J183)+N(N183)+N(P183))</f>
        <v/>
      </c>
      <c r="S183" s="12" t="n"/>
      <c r="T183" s="8">
        <f>IF(OR(R183="",S183=""),"",S183-R183)</f>
        <v/>
      </c>
      <c r="U183">
        <f>IF(T183="","",IF(T183&gt;$B$4,IF(H183&gt;$B$4,"Linehaul over",IF(L183&gt;$B$4,"Fuel over",IF(N(O183)-N(N183)&gt;$B$4,"Detention over",IF(N(Q183)-N(P183)&gt;$B$4,"Accessorials over","Total over")))),IF(T183&lt;-$B$4,"Under-billed","OK")))</f>
        <v/>
      </c>
      <c r="V183" s="4" t="n"/>
      <c r="W183" s="4" t="n"/>
    </row>
    <row r="184">
      <c r="A184" s="4" t="n"/>
      <c r="B184" s="4" t="n"/>
      <c r="C184" s="4" t="n"/>
      <c r="D184" s="11" t="n"/>
      <c r="E184" s="4" t="n"/>
      <c r="F184" s="8">
        <f>IF(E184="","",IFERROR(VLOOKUP(E184,Rates!$A$5:$C$204,2,FALSE),""))</f>
        <v/>
      </c>
      <c r="G184" s="12" t="n"/>
      <c r="H184" s="8">
        <f>IF(OR(F184="",G184=""),"",G184-F184)</f>
        <v/>
      </c>
      <c r="I184" s="13" t="n"/>
      <c r="J184" s="8">
        <f>IF(F184="","",N(F184)*N(I184))</f>
        <v/>
      </c>
      <c r="K184" s="12" t="n"/>
      <c r="L184" s="8">
        <f>IF(J184="","",N(K184)-J184)</f>
        <v/>
      </c>
      <c r="M184" s="4" t="n"/>
      <c r="N184" s="8">
        <f>IF(M184="","",MAX(0,N(M184)-$B$5)*$B$6)</f>
        <v/>
      </c>
      <c r="O184" s="12" t="n"/>
      <c r="P184" s="12" t="n"/>
      <c r="Q184" s="12" t="n"/>
      <c r="R184" s="8">
        <f>IF(F184="","",N(F184)+N(J184)+N(N184)+N(P184))</f>
        <v/>
      </c>
      <c r="S184" s="12" t="n"/>
      <c r="T184" s="8">
        <f>IF(OR(R184="",S184=""),"",S184-R184)</f>
        <v/>
      </c>
      <c r="U184">
        <f>IF(T184="","",IF(T184&gt;$B$4,IF(H184&gt;$B$4,"Linehaul over",IF(L184&gt;$B$4,"Fuel over",IF(N(O184)-N(N184)&gt;$B$4,"Detention over",IF(N(Q184)-N(P184)&gt;$B$4,"Accessorials over","Total over")))),IF(T184&lt;-$B$4,"Under-billed","OK")))</f>
        <v/>
      </c>
      <c r="V184" s="4" t="n"/>
      <c r="W184" s="4" t="n"/>
    </row>
    <row r="185">
      <c r="A185" s="4" t="n"/>
      <c r="B185" s="4" t="n"/>
      <c r="C185" s="4" t="n"/>
      <c r="D185" s="11" t="n"/>
      <c r="E185" s="4" t="n"/>
      <c r="F185" s="8">
        <f>IF(E185="","",IFERROR(VLOOKUP(E185,Rates!$A$5:$C$204,2,FALSE),""))</f>
        <v/>
      </c>
      <c r="G185" s="12" t="n"/>
      <c r="H185" s="8">
        <f>IF(OR(F185="",G185=""),"",G185-F185)</f>
        <v/>
      </c>
      <c r="I185" s="13" t="n"/>
      <c r="J185" s="8">
        <f>IF(F185="","",N(F185)*N(I185))</f>
        <v/>
      </c>
      <c r="K185" s="12" t="n"/>
      <c r="L185" s="8">
        <f>IF(J185="","",N(K185)-J185)</f>
        <v/>
      </c>
      <c r="M185" s="4" t="n"/>
      <c r="N185" s="8">
        <f>IF(M185="","",MAX(0,N(M185)-$B$5)*$B$6)</f>
        <v/>
      </c>
      <c r="O185" s="12" t="n"/>
      <c r="P185" s="12" t="n"/>
      <c r="Q185" s="12" t="n"/>
      <c r="R185" s="8">
        <f>IF(F185="","",N(F185)+N(J185)+N(N185)+N(P185))</f>
        <v/>
      </c>
      <c r="S185" s="12" t="n"/>
      <c r="T185" s="8">
        <f>IF(OR(R185="",S185=""),"",S185-R185)</f>
        <v/>
      </c>
      <c r="U185">
        <f>IF(T185="","",IF(T185&gt;$B$4,IF(H185&gt;$B$4,"Linehaul over",IF(L185&gt;$B$4,"Fuel over",IF(N(O185)-N(N185)&gt;$B$4,"Detention over",IF(N(Q185)-N(P185)&gt;$B$4,"Accessorials over","Total over")))),IF(T185&lt;-$B$4,"Under-billed","OK")))</f>
        <v/>
      </c>
      <c r="V185" s="4" t="n"/>
      <c r="W185" s="4" t="n"/>
    </row>
    <row r="186">
      <c r="A186" s="4" t="n"/>
      <c r="B186" s="4" t="n"/>
      <c r="C186" s="4" t="n"/>
      <c r="D186" s="11" t="n"/>
      <c r="E186" s="4" t="n"/>
      <c r="F186" s="8">
        <f>IF(E186="","",IFERROR(VLOOKUP(E186,Rates!$A$5:$C$204,2,FALSE),""))</f>
        <v/>
      </c>
      <c r="G186" s="12" t="n"/>
      <c r="H186" s="8">
        <f>IF(OR(F186="",G186=""),"",G186-F186)</f>
        <v/>
      </c>
      <c r="I186" s="13" t="n"/>
      <c r="J186" s="8">
        <f>IF(F186="","",N(F186)*N(I186))</f>
        <v/>
      </c>
      <c r="K186" s="12" t="n"/>
      <c r="L186" s="8">
        <f>IF(J186="","",N(K186)-J186)</f>
        <v/>
      </c>
      <c r="M186" s="4" t="n"/>
      <c r="N186" s="8">
        <f>IF(M186="","",MAX(0,N(M186)-$B$5)*$B$6)</f>
        <v/>
      </c>
      <c r="O186" s="12" t="n"/>
      <c r="P186" s="12" t="n"/>
      <c r="Q186" s="12" t="n"/>
      <c r="R186" s="8">
        <f>IF(F186="","",N(F186)+N(J186)+N(N186)+N(P186))</f>
        <v/>
      </c>
      <c r="S186" s="12" t="n"/>
      <c r="T186" s="8">
        <f>IF(OR(R186="",S186=""),"",S186-R186)</f>
        <v/>
      </c>
      <c r="U186">
        <f>IF(T186="","",IF(T186&gt;$B$4,IF(H186&gt;$B$4,"Linehaul over",IF(L186&gt;$B$4,"Fuel over",IF(N(O186)-N(N186)&gt;$B$4,"Detention over",IF(N(Q186)-N(P186)&gt;$B$4,"Accessorials over","Total over")))),IF(T186&lt;-$B$4,"Under-billed","OK")))</f>
        <v/>
      </c>
      <c r="V186" s="4" t="n"/>
      <c r="W186" s="4" t="n"/>
    </row>
    <row r="187">
      <c r="A187" s="4" t="n"/>
      <c r="B187" s="4" t="n"/>
      <c r="C187" s="4" t="n"/>
      <c r="D187" s="11" t="n"/>
      <c r="E187" s="4" t="n"/>
      <c r="F187" s="8">
        <f>IF(E187="","",IFERROR(VLOOKUP(E187,Rates!$A$5:$C$204,2,FALSE),""))</f>
        <v/>
      </c>
      <c r="G187" s="12" t="n"/>
      <c r="H187" s="8">
        <f>IF(OR(F187="",G187=""),"",G187-F187)</f>
        <v/>
      </c>
      <c r="I187" s="13" t="n"/>
      <c r="J187" s="8">
        <f>IF(F187="","",N(F187)*N(I187))</f>
        <v/>
      </c>
      <c r="K187" s="12" t="n"/>
      <c r="L187" s="8">
        <f>IF(J187="","",N(K187)-J187)</f>
        <v/>
      </c>
      <c r="M187" s="4" t="n"/>
      <c r="N187" s="8">
        <f>IF(M187="","",MAX(0,N(M187)-$B$5)*$B$6)</f>
        <v/>
      </c>
      <c r="O187" s="12" t="n"/>
      <c r="P187" s="12" t="n"/>
      <c r="Q187" s="12" t="n"/>
      <c r="R187" s="8">
        <f>IF(F187="","",N(F187)+N(J187)+N(N187)+N(P187))</f>
        <v/>
      </c>
      <c r="S187" s="12" t="n"/>
      <c r="T187" s="8">
        <f>IF(OR(R187="",S187=""),"",S187-R187)</f>
        <v/>
      </c>
      <c r="U187">
        <f>IF(T187="","",IF(T187&gt;$B$4,IF(H187&gt;$B$4,"Linehaul over",IF(L187&gt;$B$4,"Fuel over",IF(N(O187)-N(N187)&gt;$B$4,"Detention over",IF(N(Q187)-N(P187)&gt;$B$4,"Accessorials over","Total over")))),IF(T187&lt;-$B$4,"Under-billed","OK")))</f>
        <v/>
      </c>
      <c r="V187" s="4" t="n"/>
      <c r="W187" s="4" t="n"/>
    </row>
    <row r="188">
      <c r="A188" s="4" t="n"/>
      <c r="B188" s="4" t="n"/>
      <c r="C188" s="4" t="n"/>
      <c r="D188" s="11" t="n"/>
      <c r="E188" s="4" t="n"/>
      <c r="F188" s="8">
        <f>IF(E188="","",IFERROR(VLOOKUP(E188,Rates!$A$5:$C$204,2,FALSE),""))</f>
        <v/>
      </c>
      <c r="G188" s="12" t="n"/>
      <c r="H188" s="8">
        <f>IF(OR(F188="",G188=""),"",G188-F188)</f>
        <v/>
      </c>
      <c r="I188" s="13" t="n"/>
      <c r="J188" s="8">
        <f>IF(F188="","",N(F188)*N(I188))</f>
        <v/>
      </c>
      <c r="K188" s="12" t="n"/>
      <c r="L188" s="8">
        <f>IF(J188="","",N(K188)-J188)</f>
        <v/>
      </c>
      <c r="M188" s="4" t="n"/>
      <c r="N188" s="8">
        <f>IF(M188="","",MAX(0,N(M188)-$B$5)*$B$6)</f>
        <v/>
      </c>
      <c r="O188" s="12" t="n"/>
      <c r="P188" s="12" t="n"/>
      <c r="Q188" s="12" t="n"/>
      <c r="R188" s="8">
        <f>IF(F188="","",N(F188)+N(J188)+N(N188)+N(P188))</f>
        <v/>
      </c>
      <c r="S188" s="12" t="n"/>
      <c r="T188" s="8">
        <f>IF(OR(R188="",S188=""),"",S188-R188)</f>
        <v/>
      </c>
      <c r="U188">
        <f>IF(T188="","",IF(T188&gt;$B$4,IF(H188&gt;$B$4,"Linehaul over",IF(L188&gt;$B$4,"Fuel over",IF(N(O188)-N(N188)&gt;$B$4,"Detention over",IF(N(Q188)-N(P188)&gt;$B$4,"Accessorials over","Total over")))),IF(T188&lt;-$B$4,"Under-billed","OK")))</f>
        <v/>
      </c>
      <c r="V188" s="4" t="n"/>
      <c r="W188" s="4" t="n"/>
    </row>
    <row r="189">
      <c r="A189" s="4" t="n"/>
      <c r="B189" s="4" t="n"/>
      <c r="C189" s="4" t="n"/>
      <c r="D189" s="11" t="n"/>
      <c r="E189" s="4" t="n"/>
      <c r="F189" s="8">
        <f>IF(E189="","",IFERROR(VLOOKUP(E189,Rates!$A$5:$C$204,2,FALSE),""))</f>
        <v/>
      </c>
      <c r="G189" s="12" t="n"/>
      <c r="H189" s="8">
        <f>IF(OR(F189="",G189=""),"",G189-F189)</f>
        <v/>
      </c>
      <c r="I189" s="13" t="n"/>
      <c r="J189" s="8">
        <f>IF(F189="","",N(F189)*N(I189))</f>
        <v/>
      </c>
      <c r="K189" s="12" t="n"/>
      <c r="L189" s="8">
        <f>IF(J189="","",N(K189)-J189)</f>
        <v/>
      </c>
      <c r="M189" s="4" t="n"/>
      <c r="N189" s="8">
        <f>IF(M189="","",MAX(0,N(M189)-$B$5)*$B$6)</f>
        <v/>
      </c>
      <c r="O189" s="12" t="n"/>
      <c r="P189" s="12" t="n"/>
      <c r="Q189" s="12" t="n"/>
      <c r="R189" s="8">
        <f>IF(F189="","",N(F189)+N(J189)+N(N189)+N(P189))</f>
        <v/>
      </c>
      <c r="S189" s="12" t="n"/>
      <c r="T189" s="8">
        <f>IF(OR(R189="",S189=""),"",S189-R189)</f>
        <v/>
      </c>
      <c r="U189">
        <f>IF(T189="","",IF(T189&gt;$B$4,IF(H189&gt;$B$4,"Linehaul over",IF(L189&gt;$B$4,"Fuel over",IF(N(O189)-N(N189)&gt;$B$4,"Detention over",IF(N(Q189)-N(P189)&gt;$B$4,"Accessorials over","Total over")))),IF(T189&lt;-$B$4,"Under-billed","OK")))</f>
        <v/>
      </c>
      <c r="V189" s="4" t="n"/>
      <c r="W189" s="4" t="n"/>
    </row>
    <row r="190">
      <c r="A190" s="4" t="n"/>
      <c r="B190" s="4" t="n"/>
      <c r="C190" s="4" t="n"/>
      <c r="D190" s="11" t="n"/>
      <c r="E190" s="4" t="n"/>
      <c r="F190" s="8">
        <f>IF(E190="","",IFERROR(VLOOKUP(E190,Rates!$A$5:$C$204,2,FALSE),""))</f>
        <v/>
      </c>
      <c r="G190" s="12" t="n"/>
      <c r="H190" s="8">
        <f>IF(OR(F190="",G190=""),"",G190-F190)</f>
        <v/>
      </c>
      <c r="I190" s="13" t="n"/>
      <c r="J190" s="8">
        <f>IF(F190="","",N(F190)*N(I190))</f>
        <v/>
      </c>
      <c r="K190" s="12" t="n"/>
      <c r="L190" s="8">
        <f>IF(J190="","",N(K190)-J190)</f>
        <v/>
      </c>
      <c r="M190" s="4" t="n"/>
      <c r="N190" s="8">
        <f>IF(M190="","",MAX(0,N(M190)-$B$5)*$B$6)</f>
        <v/>
      </c>
      <c r="O190" s="12" t="n"/>
      <c r="P190" s="12" t="n"/>
      <c r="Q190" s="12" t="n"/>
      <c r="R190" s="8">
        <f>IF(F190="","",N(F190)+N(J190)+N(N190)+N(P190))</f>
        <v/>
      </c>
      <c r="S190" s="12" t="n"/>
      <c r="T190" s="8">
        <f>IF(OR(R190="",S190=""),"",S190-R190)</f>
        <v/>
      </c>
      <c r="U190">
        <f>IF(T190="","",IF(T190&gt;$B$4,IF(H190&gt;$B$4,"Linehaul over",IF(L190&gt;$B$4,"Fuel over",IF(N(O190)-N(N190)&gt;$B$4,"Detention over",IF(N(Q190)-N(P190)&gt;$B$4,"Accessorials over","Total over")))),IF(T190&lt;-$B$4,"Under-billed","OK")))</f>
        <v/>
      </c>
      <c r="V190" s="4" t="n"/>
      <c r="W190" s="4" t="n"/>
    </row>
    <row r="191">
      <c r="A191" s="4" t="n"/>
      <c r="B191" s="4" t="n"/>
      <c r="C191" s="4" t="n"/>
      <c r="D191" s="11" t="n"/>
      <c r="E191" s="4" t="n"/>
      <c r="F191" s="8">
        <f>IF(E191="","",IFERROR(VLOOKUP(E191,Rates!$A$5:$C$204,2,FALSE),""))</f>
        <v/>
      </c>
      <c r="G191" s="12" t="n"/>
      <c r="H191" s="8">
        <f>IF(OR(F191="",G191=""),"",G191-F191)</f>
        <v/>
      </c>
      <c r="I191" s="13" t="n"/>
      <c r="J191" s="8">
        <f>IF(F191="","",N(F191)*N(I191))</f>
        <v/>
      </c>
      <c r="K191" s="12" t="n"/>
      <c r="L191" s="8">
        <f>IF(J191="","",N(K191)-J191)</f>
        <v/>
      </c>
      <c r="M191" s="4" t="n"/>
      <c r="N191" s="8">
        <f>IF(M191="","",MAX(0,N(M191)-$B$5)*$B$6)</f>
        <v/>
      </c>
      <c r="O191" s="12" t="n"/>
      <c r="P191" s="12" t="n"/>
      <c r="Q191" s="12" t="n"/>
      <c r="R191" s="8">
        <f>IF(F191="","",N(F191)+N(J191)+N(N191)+N(P191))</f>
        <v/>
      </c>
      <c r="S191" s="12" t="n"/>
      <c r="T191" s="8">
        <f>IF(OR(R191="",S191=""),"",S191-R191)</f>
        <v/>
      </c>
      <c r="U191">
        <f>IF(T191="","",IF(T191&gt;$B$4,IF(H191&gt;$B$4,"Linehaul over",IF(L191&gt;$B$4,"Fuel over",IF(N(O191)-N(N191)&gt;$B$4,"Detention over",IF(N(Q191)-N(P191)&gt;$B$4,"Accessorials over","Total over")))),IF(T191&lt;-$B$4,"Under-billed","OK")))</f>
        <v/>
      </c>
      <c r="V191" s="4" t="n"/>
      <c r="W191" s="4" t="n"/>
    </row>
    <row r="192">
      <c r="A192" s="4" t="n"/>
      <c r="B192" s="4" t="n"/>
      <c r="C192" s="4" t="n"/>
      <c r="D192" s="11" t="n"/>
      <c r="E192" s="4" t="n"/>
      <c r="F192" s="8">
        <f>IF(E192="","",IFERROR(VLOOKUP(E192,Rates!$A$5:$C$204,2,FALSE),""))</f>
        <v/>
      </c>
      <c r="G192" s="12" t="n"/>
      <c r="H192" s="8">
        <f>IF(OR(F192="",G192=""),"",G192-F192)</f>
        <v/>
      </c>
      <c r="I192" s="13" t="n"/>
      <c r="J192" s="8">
        <f>IF(F192="","",N(F192)*N(I192))</f>
        <v/>
      </c>
      <c r="K192" s="12" t="n"/>
      <c r="L192" s="8">
        <f>IF(J192="","",N(K192)-J192)</f>
        <v/>
      </c>
      <c r="M192" s="4" t="n"/>
      <c r="N192" s="8">
        <f>IF(M192="","",MAX(0,N(M192)-$B$5)*$B$6)</f>
        <v/>
      </c>
      <c r="O192" s="12" t="n"/>
      <c r="P192" s="12" t="n"/>
      <c r="Q192" s="12" t="n"/>
      <c r="R192" s="8">
        <f>IF(F192="","",N(F192)+N(J192)+N(N192)+N(P192))</f>
        <v/>
      </c>
      <c r="S192" s="12" t="n"/>
      <c r="T192" s="8">
        <f>IF(OR(R192="",S192=""),"",S192-R192)</f>
        <v/>
      </c>
      <c r="U192">
        <f>IF(T192="","",IF(T192&gt;$B$4,IF(H192&gt;$B$4,"Linehaul over",IF(L192&gt;$B$4,"Fuel over",IF(N(O192)-N(N192)&gt;$B$4,"Detention over",IF(N(Q192)-N(P192)&gt;$B$4,"Accessorials over","Total over")))),IF(T192&lt;-$B$4,"Under-billed","OK")))</f>
        <v/>
      </c>
      <c r="V192" s="4" t="n"/>
      <c r="W192" s="4" t="n"/>
    </row>
    <row r="193">
      <c r="A193" s="4" t="n"/>
      <c r="B193" s="4" t="n"/>
      <c r="C193" s="4" t="n"/>
      <c r="D193" s="11" t="n"/>
      <c r="E193" s="4" t="n"/>
      <c r="F193" s="8">
        <f>IF(E193="","",IFERROR(VLOOKUP(E193,Rates!$A$5:$C$204,2,FALSE),""))</f>
        <v/>
      </c>
      <c r="G193" s="12" t="n"/>
      <c r="H193" s="8">
        <f>IF(OR(F193="",G193=""),"",G193-F193)</f>
        <v/>
      </c>
      <c r="I193" s="13" t="n"/>
      <c r="J193" s="8">
        <f>IF(F193="","",N(F193)*N(I193))</f>
        <v/>
      </c>
      <c r="K193" s="12" t="n"/>
      <c r="L193" s="8">
        <f>IF(J193="","",N(K193)-J193)</f>
        <v/>
      </c>
      <c r="M193" s="4" t="n"/>
      <c r="N193" s="8">
        <f>IF(M193="","",MAX(0,N(M193)-$B$5)*$B$6)</f>
        <v/>
      </c>
      <c r="O193" s="12" t="n"/>
      <c r="P193" s="12" t="n"/>
      <c r="Q193" s="12" t="n"/>
      <c r="R193" s="8">
        <f>IF(F193="","",N(F193)+N(J193)+N(N193)+N(P193))</f>
        <v/>
      </c>
      <c r="S193" s="12" t="n"/>
      <c r="T193" s="8">
        <f>IF(OR(R193="",S193=""),"",S193-R193)</f>
        <v/>
      </c>
      <c r="U193">
        <f>IF(T193="","",IF(T193&gt;$B$4,IF(H193&gt;$B$4,"Linehaul over",IF(L193&gt;$B$4,"Fuel over",IF(N(O193)-N(N193)&gt;$B$4,"Detention over",IF(N(Q193)-N(P193)&gt;$B$4,"Accessorials over","Total over")))),IF(T193&lt;-$B$4,"Under-billed","OK")))</f>
        <v/>
      </c>
      <c r="V193" s="4" t="n"/>
      <c r="W193" s="4" t="n"/>
    </row>
    <row r="194">
      <c r="A194" s="4" t="n"/>
      <c r="B194" s="4" t="n"/>
      <c r="C194" s="4" t="n"/>
      <c r="D194" s="11" t="n"/>
      <c r="E194" s="4" t="n"/>
      <c r="F194" s="8">
        <f>IF(E194="","",IFERROR(VLOOKUP(E194,Rates!$A$5:$C$204,2,FALSE),""))</f>
        <v/>
      </c>
      <c r="G194" s="12" t="n"/>
      <c r="H194" s="8">
        <f>IF(OR(F194="",G194=""),"",G194-F194)</f>
        <v/>
      </c>
      <c r="I194" s="13" t="n"/>
      <c r="J194" s="8">
        <f>IF(F194="","",N(F194)*N(I194))</f>
        <v/>
      </c>
      <c r="K194" s="12" t="n"/>
      <c r="L194" s="8">
        <f>IF(J194="","",N(K194)-J194)</f>
        <v/>
      </c>
      <c r="M194" s="4" t="n"/>
      <c r="N194" s="8">
        <f>IF(M194="","",MAX(0,N(M194)-$B$5)*$B$6)</f>
        <v/>
      </c>
      <c r="O194" s="12" t="n"/>
      <c r="P194" s="12" t="n"/>
      <c r="Q194" s="12" t="n"/>
      <c r="R194" s="8">
        <f>IF(F194="","",N(F194)+N(J194)+N(N194)+N(P194))</f>
        <v/>
      </c>
      <c r="S194" s="12" t="n"/>
      <c r="T194" s="8">
        <f>IF(OR(R194="",S194=""),"",S194-R194)</f>
        <v/>
      </c>
      <c r="U194">
        <f>IF(T194="","",IF(T194&gt;$B$4,IF(H194&gt;$B$4,"Linehaul over",IF(L194&gt;$B$4,"Fuel over",IF(N(O194)-N(N194)&gt;$B$4,"Detention over",IF(N(Q194)-N(P194)&gt;$B$4,"Accessorials over","Total over")))),IF(T194&lt;-$B$4,"Under-billed","OK")))</f>
        <v/>
      </c>
      <c r="V194" s="4" t="n"/>
      <c r="W194" s="4" t="n"/>
    </row>
    <row r="195">
      <c r="A195" s="4" t="n"/>
      <c r="B195" s="4" t="n"/>
      <c r="C195" s="4" t="n"/>
      <c r="D195" s="11" t="n"/>
      <c r="E195" s="4" t="n"/>
      <c r="F195" s="8">
        <f>IF(E195="","",IFERROR(VLOOKUP(E195,Rates!$A$5:$C$204,2,FALSE),""))</f>
        <v/>
      </c>
      <c r="G195" s="12" t="n"/>
      <c r="H195" s="8">
        <f>IF(OR(F195="",G195=""),"",G195-F195)</f>
        <v/>
      </c>
      <c r="I195" s="13" t="n"/>
      <c r="J195" s="8">
        <f>IF(F195="","",N(F195)*N(I195))</f>
        <v/>
      </c>
      <c r="K195" s="12" t="n"/>
      <c r="L195" s="8">
        <f>IF(J195="","",N(K195)-J195)</f>
        <v/>
      </c>
      <c r="M195" s="4" t="n"/>
      <c r="N195" s="8">
        <f>IF(M195="","",MAX(0,N(M195)-$B$5)*$B$6)</f>
        <v/>
      </c>
      <c r="O195" s="12" t="n"/>
      <c r="P195" s="12" t="n"/>
      <c r="Q195" s="12" t="n"/>
      <c r="R195" s="8">
        <f>IF(F195="","",N(F195)+N(J195)+N(N195)+N(P195))</f>
        <v/>
      </c>
      <c r="S195" s="12" t="n"/>
      <c r="T195" s="8">
        <f>IF(OR(R195="",S195=""),"",S195-R195)</f>
        <v/>
      </c>
      <c r="U195">
        <f>IF(T195="","",IF(T195&gt;$B$4,IF(H195&gt;$B$4,"Linehaul over",IF(L195&gt;$B$4,"Fuel over",IF(N(O195)-N(N195)&gt;$B$4,"Detention over",IF(N(Q195)-N(P195)&gt;$B$4,"Accessorials over","Total over")))),IF(T195&lt;-$B$4,"Under-billed","OK")))</f>
        <v/>
      </c>
      <c r="V195" s="4" t="n"/>
      <c r="W195" s="4" t="n"/>
    </row>
    <row r="196">
      <c r="A196" s="4" t="n"/>
      <c r="B196" s="4" t="n"/>
      <c r="C196" s="4" t="n"/>
      <c r="D196" s="11" t="n"/>
      <c r="E196" s="4" t="n"/>
      <c r="F196" s="8">
        <f>IF(E196="","",IFERROR(VLOOKUP(E196,Rates!$A$5:$C$204,2,FALSE),""))</f>
        <v/>
      </c>
      <c r="G196" s="12" t="n"/>
      <c r="H196" s="8">
        <f>IF(OR(F196="",G196=""),"",G196-F196)</f>
        <v/>
      </c>
      <c r="I196" s="13" t="n"/>
      <c r="J196" s="8">
        <f>IF(F196="","",N(F196)*N(I196))</f>
        <v/>
      </c>
      <c r="K196" s="12" t="n"/>
      <c r="L196" s="8">
        <f>IF(J196="","",N(K196)-J196)</f>
        <v/>
      </c>
      <c r="M196" s="4" t="n"/>
      <c r="N196" s="8">
        <f>IF(M196="","",MAX(0,N(M196)-$B$5)*$B$6)</f>
        <v/>
      </c>
      <c r="O196" s="12" t="n"/>
      <c r="P196" s="12" t="n"/>
      <c r="Q196" s="12" t="n"/>
      <c r="R196" s="8">
        <f>IF(F196="","",N(F196)+N(J196)+N(N196)+N(P196))</f>
        <v/>
      </c>
      <c r="S196" s="12" t="n"/>
      <c r="T196" s="8">
        <f>IF(OR(R196="",S196=""),"",S196-R196)</f>
        <v/>
      </c>
      <c r="U196">
        <f>IF(T196="","",IF(T196&gt;$B$4,IF(H196&gt;$B$4,"Linehaul over",IF(L196&gt;$B$4,"Fuel over",IF(N(O196)-N(N196)&gt;$B$4,"Detention over",IF(N(Q196)-N(P196)&gt;$B$4,"Accessorials over","Total over")))),IF(T196&lt;-$B$4,"Under-billed","OK")))</f>
        <v/>
      </c>
      <c r="V196" s="4" t="n"/>
      <c r="W196" s="4" t="n"/>
    </row>
    <row r="197">
      <c r="A197" s="4" t="n"/>
      <c r="B197" s="4" t="n"/>
      <c r="C197" s="4" t="n"/>
      <c r="D197" s="11" t="n"/>
      <c r="E197" s="4" t="n"/>
      <c r="F197" s="8">
        <f>IF(E197="","",IFERROR(VLOOKUP(E197,Rates!$A$5:$C$204,2,FALSE),""))</f>
        <v/>
      </c>
      <c r="G197" s="12" t="n"/>
      <c r="H197" s="8">
        <f>IF(OR(F197="",G197=""),"",G197-F197)</f>
        <v/>
      </c>
      <c r="I197" s="13" t="n"/>
      <c r="J197" s="8">
        <f>IF(F197="","",N(F197)*N(I197))</f>
        <v/>
      </c>
      <c r="K197" s="12" t="n"/>
      <c r="L197" s="8">
        <f>IF(J197="","",N(K197)-J197)</f>
        <v/>
      </c>
      <c r="M197" s="4" t="n"/>
      <c r="N197" s="8">
        <f>IF(M197="","",MAX(0,N(M197)-$B$5)*$B$6)</f>
        <v/>
      </c>
      <c r="O197" s="12" t="n"/>
      <c r="P197" s="12" t="n"/>
      <c r="Q197" s="12" t="n"/>
      <c r="R197" s="8">
        <f>IF(F197="","",N(F197)+N(J197)+N(N197)+N(P197))</f>
        <v/>
      </c>
      <c r="S197" s="12" t="n"/>
      <c r="T197" s="8">
        <f>IF(OR(R197="",S197=""),"",S197-R197)</f>
        <v/>
      </c>
      <c r="U197">
        <f>IF(T197="","",IF(T197&gt;$B$4,IF(H197&gt;$B$4,"Linehaul over",IF(L197&gt;$B$4,"Fuel over",IF(N(O197)-N(N197)&gt;$B$4,"Detention over",IF(N(Q197)-N(P197)&gt;$B$4,"Accessorials over","Total over")))),IF(T197&lt;-$B$4,"Under-billed","OK")))</f>
        <v/>
      </c>
      <c r="V197" s="4" t="n"/>
      <c r="W197" s="4" t="n"/>
    </row>
    <row r="198">
      <c r="A198" s="4" t="n"/>
      <c r="B198" s="4" t="n"/>
      <c r="C198" s="4" t="n"/>
      <c r="D198" s="11" t="n"/>
      <c r="E198" s="4" t="n"/>
      <c r="F198" s="8">
        <f>IF(E198="","",IFERROR(VLOOKUP(E198,Rates!$A$5:$C$204,2,FALSE),""))</f>
        <v/>
      </c>
      <c r="G198" s="12" t="n"/>
      <c r="H198" s="8">
        <f>IF(OR(F198="",G198=""),"",G198-F198)</f>
        <v/>
      </c>
      <c r="I198" s="13" t="n"/>
      <c r="J198" s="8">
        <f>IF(F198="","",N(F198)*N(I198))</f>
        <v/>
      </c>
      <c r="K198" s="12" t="n"/>
      <c r="L198" s="8">
        <f>IF(J198="","",N(K198)-J198)</f>
        <v/>
      </c>
      <c r="M198" s="4" t="n"/>
      <c r="N198" s="8">
        <f>IF(M198="","",MAX(0,N(M198)-$B$5)*$B$6)</f>
        <v/>
      </c>
      <c r="O198" s="12" t="n"/>
      <c r="P198" s="12" t="n"/>
      <c r="Q198" s="12" t="n"/>
      <c r="R198" s="8">
        <f>IF(F198="","",N(F198)+N(J198)+N(N198)+N(P198))</f>
        <v/>
      </c>
      <c r="S198" s="12" t="n"/>
      <c r="T198" s="8">
        <f>IF(OR(R198="",S198=""),"",S198-R198)</f>
        <v/>
      </c>
      <c r="U198">
        <f>IF(T198="","",IF(T198&gt;$B$4,IF(H198&gt;$B$4,"Linehaul over",IF(L198&gt;$B$4,"Fuel over",IF(N(O198)-N(N198)&gt;$B$4,"Detention over",IF(N(Q198)-N(P198)&gt;$B$4,"Accessorials over","Total over")))),IF(T198&lt;-$B$4,"Under-billed","OK")))</f>
        <v/>
      </c>
      <c r="V198" s="4" t="n"/>
      <c r="W198" s="4" t="n"/>
    </row>
    <row r="199">
      <c r="A199" s="4" t="n"/>
      <c r="B199" s="4" t="n"/>
      <c r="C199" s="4" t="n"/>
      <c r="D199" s="11" t="n"/>
      <c r="E199" s="4" t="n"/>
      <c r="F199" s="8">
        <f>IF(E199="","",IFERROR(VLOOKUP(E199,Rates!$A$5:$C$204,2,FALSE),""))</f>
        <v/>
      </c>
      <c r="G199" s="12" t="n"/>
      <c r="H199" s="8">
        <f>IF(OR(F199="",G199=""),"",G199-F199)</f>
        <v/>
      </c>
      <c r="I199" s="13" t="n"/>
      <c r="J199" s="8">
        <f>IF(F199="","",N(F199)*N(I199))</f>
        <v/>
      </c>
      <c r="K199" s="12" t="n"/>
      <c r="L199" s="8">
        <f>IF(J199="","",N(K199)-J199)</f>
        <v/>
      </c>
      <c r="M199" s="4" t="n"/>
      <c r="N199" s="8">
        <f>IF(M199="","",MAX(0,N(M199)-$B$5)*$B$6)</f>
        <v/>
      </c>
      <c r="O199" s="12" t="n"/>
      <c r="P199" s="12" t="n"/>
      <c r="Q199" s="12" t="n"/>
      <c r="R199" s="8">
        <f>IF(F199="","",N(F199)+N(J199)+N(N199)+N(P199))</f>
        <v/>
      </c>
      <c r="S199" s="12" t="n"/>
      <c r="T199" s="8">
        <f>IF(OR(R199="",S199=""),"",S199-R199)</f>
        <v/>
      </c>
      <c r="U199">
        <f>IF(T199="","",IF(T199&gt;$B$4,IF(H199&gt;$B$4,"Linehaul over",IF(L199&gt;$B$4,"Fuel over",IF(N(O199)-N(N199)&gt;$B$4,"Detention over",IF(N(Q199)-N(P199)&gt;$B$4,"Accessorials over","Total over")))),IF(T199&lt;-$B$4,"Under-billed","OK")))</f>
        <v/>
      </c>
      <c r="V199" s="4" t="n"/>
      <c r="W199" s="4" t="n"/>
    </row>
    <row r="200">
      <c r="A200" s="4" t="n"/>
      <c r="B200" s="4" t="n"/>
      <c r="C200" s="4" t="n"/>
      <c r="D200" s="11" t="n"/>
      <c r="E200" s="4" t="n"/>
      <c r="F200" s="8">
        <f>IF(E200="","",IFERROR(VLOOKUP(E200,Rates!$A$5:$C$204,2,FALSE),""))</f>
        <v/>
      </c>
      <c r="G200" s="12" t="n"/>
      <c r="H200" s="8">
        <f>IF(OR(F200="",G200=""),"",G200-F200)</f>
        <v/>
      </c>
      <c r="I200" s="13" t="n"/>
      <c r="J200" s="8">
        <f>IF(F200="","",N(F200)*N(I200))</f>
        <v/>
      </c>
      <c r="K200" s="12" t="n"/>
      <c r="L200" s="8">
        <f>IF(J200="","",N(K200)-J200)</f>
        <v/>
      </c>
      <c r="M200" s="4" t="n"/>
      <c r="N200" s="8">
        <f>IF(M200="","",MAX(0,N(M200)-$B$5)*$B$6)</f>
        <v/>
      </c>
      <c r="O200" s="12" t="n"/>
      <c r="P200" s="12" t="n"/>
      <c r="Q200" s="12" t="n"/>
      <c r="R200" s="8">
        <f>IF(F200="","",N(F200)+N(J200)+N(N200)+N(P200))</f>
        <v/>
      </c>
      <c r="S200" s="12" t="n"/>
      <c r="T200" s="8">
        <f>IF(OR(R200="",S200=""),"",S200-R200)</f>
        <v/>
      </c>
      <c r="U200">
        <f>IF(T200="","",IF(T200&gt;$B$4,IF(H200&gt;$B$4,"Linehaul over",IF(L200&gt;$B$4,"Fuel over",IF(N(O200)-N(N200)&gt;$B$4,"Detention over",IF(N(Q200)-N(P200)&gt;$B$4,"Accessorials over","Total over")))),IF(T200&lt;-$B$4,"Under-billed","OK")))</f>
        <v/>
      </c>
      <c r="V200" s="4" t="n"/>
      <c r="W200" s="4" t="n"/>
    </row>
    <row r="201">
      <c r="A201" s="4" t="n"/>
      <c r="B201" s="4" t="n"/>
      <c r="C201" s="4" t="n"/>
      <c r="D201" s="11" t="n"/>
      <c r="E201" s="4" t="n"/>
      <c r="F201" s="8">
        <f>IF(E201="","",IFERROR(VLOOKUP(E201,Rates!$A$5:$C$204,2,FALSE),""))</f>
        <v/>
      </c>
      <c r="G201" s="12" t="n"/>
      <c r="H201" s="8">
        <f>IF(OR(F201="",G201=""),"",G201-F201)</f>
        <v/>
      </c>
      <c r="I201" s="13" t="n"/>
      <c r="J201" s="8">
        <f>IF(F201="","",N(F201)*N(I201))</f>
        <v/>
      </c>
      <c r="K201" s="12" t="n"/>
      <c r="L201" s="8">
        <f>IF(J201="","",N(K201)-J201)</f>
        <v/>
      </c>
      <c r="M201" s="4" t="n"/>
      <c r="N201" s="8">
        <f>IF(M201="","",MAX(0,N(M201)-$B$5)*$B$6)</f>
        <v/>
      </c>
      <c r="O201" s="12" t="n"/>
      <c r="P201" s="12" t="n"/>
      <c r="Q201" s="12" t="n"/>
      <c r="R201" s="8">
        <f>IF(F201="","",N(F201)+N(J201)+N(N201)+N(P201))</f>
        <v/>
      </c>
      <c r="S201" s="12" t="n"/>
      <c r="T201" s="8">
        <f>IF(OR(R201="",S201=""),"",S201-R201)</f>
        <v/>
      </c>
      <c r="U201">
        <f>IF(T201="","",IF(T201&gt;$B$4,IF(H201&gt;$B$4,"Linehaul over",IF(L201&gt;$B$4,"Fuel over",IF(N(O201)-N(N201)&gt;$B$4,"Detention over",IF(N(Q201)-N(P201)&gt;$B$4,"Accessorials over","Total over")))),IF(T201&lt;-$B$4,"Under-billed","OK")))</f>
        <v/>
      </c>
      <c r="V201" s="4" t="n"/>
      <c r="W201" s="4" t="n"/>
    </row>
    <row r="202">
      <c r="A202" s="4" t="n"/>
      <c r="B202" s="4" t="n"/>
      <c r="C202" s="4" t="n"/>
      <c r="D202" s="11" t="n"/>
      <c r="E202" s="4" t="n"/>
      <c r="F202" s="8">
        <f>IF(E202="","",IFERROR(VLOOKUP(E202,Rates!$A$5:$C$204,2,FALSE),""))</f>
        <v/>
      </c>
      <c r="G202" s="12" t="n"/>
      <c r="H202" s="8">
        <f>IF(OR(F202="",G202=""),"",G202-F202)</f>
        <v/>
      </c>
      <c r="I202" s="13" t="n"/>
      <c r="J202" s="8">
        <f>IF(F202="","",N(F202)*N(I202))</f>
        <v/>
      </c>
      <c r="K202" s="12" t="n"/>
      <c r="L202" s="8">
        <f>IF(J202="","",N(K202)-J202)</f>
        <v/>
      </c>
      <c r="M202" s="4" t="n"/>
      <c r="N202" s="8">
        <f>IF(M202="","",MAX(0,N(M202)-$B$5)*$B$6)</f>
        <v/>
      </c>
      <c r="O202" s="12" t="n"/>
      <c r="P202" s="12" t="n"/>
      <c r="Q202" s="12" t="n"/>
      <c r="R202" s="8">
        <f>IF(F202="","",N(F202)+N(J202)+N(N202)+N(P202))</f>
        <v/>
      </c>
      <c r="S202" s="12" t="n"/>
      <c r="T202" s="8">
        <f>IF(OR(R202="",S202=""),"",S202-R202)</f>
        <v/>
      </c>
      <c r="U202">
        <f>IF(T202="","",IF(T202&gt;$B$4,IF(H202&gt;$B$4,"Linehaul over",IF(L202&gt;$B$4,"Fuel over",IF(N(O202)-N(N202)&gt;$B$4,"Detention over",IF(N(Q202)-N(P202)&gt;$B$4,"Accessorials over","Total over")))),IF(T202&lt;-$B$4,"Under-billed","OK")))</f>
        <v/>
      </c>
      <c r="V202" s="4" t="n"/>
      <c r="W202" s="4" t="n"/>
    </row>
    <row r="203">
      <c r="A203" s="4" t="n"/>
      <c r="B203" s="4" t="n"/>
      <c r="C203" s="4" t="n"/>
      <c r="D203" s="11" t="n"/>
      <c r="E203" s="4" t="n"/>
      <c r="F203" s="8">
        <f>IF(E203="","",IFERROR(VLOOKUP(E203,Rates!$A$5:$C$204,2,FALSE),""))</f>
        <v/>
      </c>
      <c r="G203" s="12" t="n"/>
      <c r="H203" s="8">
        <f>IF(OR(F203="",G203=""),"",G203-F203)</f>
        <v/>
      </c>
      <c r="I203" s="13" t="n"/>
      <c r="J203" s="8">
        <f>IF(F203="","",N(F203)*N(I203))</f>
        <v/>
      </c>
      <c r="K203" s="12" t="n"/>
      <c r="L203" s="8">
        <f>IF(J203="","",N(K203)-J203)</f>
        <v/>
      </c>
      <c r="M203" s="4" t="n"/>
      <c r="N203" s="8">
        <f>IF(M203="","",MAX(0,N(M203)-$B$5)*$B$6)</f>
        <v/>
      </c>
      <c r="O203" s="12" t="n"/>
      <c r="P203" s="12" t="n"/>
      <c r="Q203" s="12" t="n"/>
      <c r="R203" s="8">
        <f>IF(F203="","",N(F203)+N(J203)+N(N203)+N(P203))</f>
        <v/>
      </c>
      <c r="S203" s="12" t="n"/>
      <c r="T203" s="8">
        <f>IF(OR(R203="",S203=""),"",S203-R203)</f>
        <v/>
      </c>
      <c r="U203">
        <f>IF(T203="","",IF(T203&gt;$B$4,IF(H203&gt;$B$4,"Linehaul over",IF(L203&gt;$B$4,"Fuel over",IF(N(O203)-N(N203)&gt;$B$4,"Detention over",IF(N(Q203)-N(P203)&gt;$B$4,"Accessorials over","Total over")))),IF(T203&lt;-$B$4,"Under-billed","OK")))</f>
        <v/>
      </c>
      <c r="V203" s="4" t="n"/>
      <c r="W203" s="4" t="n"/>
    </row>
    <row r="204">
      <c r="A204" s="4" t="n"/>
      <c r="B204" s="4" t="n"/>
      <c r="C204" s="4" t="n"/>
      <c r="D204" s="11" t="n"/>
      <c r="E204" s="4" t="n"/>
      <c r="F204" s="8">
        <f>IF(E204="","",IFERROR(VLOOKUP(E204,Rates!$A$5:$C$204,2,FALSE),""))</f>
        <v/>
      </c>
      <c r="G204" s="12" t="n"/>
      <c r="H204" s="8">
        <f>IF(OR(F204="",G204=""),"",G204-F204)</f>
        <v/>
      </c>
      <c r="I204" s="13" t="n"/>
      <c r="J204" s="8">
        <f>IF(F204="","",N(F204)*N(I204))</f>
        <v/>
      </c>
      <c r="K204" s="12" t="n"/>
      <c r="L204" s="8">
        <f>IF(J204="","",N(K204)-J204)</f>
        <v/>
      </c>
      <c r="M204" s="4" t="n"/>
      <c r="N204" s="8">
        <f>IF(M204="","",MAX(0,N(M204)-$B$5)*$B$6)</f>
        <v/>
      </c>
      <c r="O204" s="12" t="n"/>
      <c r="P204" s="12" t="n"/>
      <c r="Q204" s="12" t="n"/>
      <c r="R204" s="8">
        <f>IF(F204="","",N(F204)+N(J204)+N(N204)+N(P204))</f>
        <v/>
      </c>
      <c r="S204" s="12" t="n"/>
      <c r="T204" s="8">
        <f>IF(OR(R204="",S204=""),"",S204-R204)</f>
        <v/>
      </c>
      <c r="U204">
        <f>IF(T204="","",IF(T204&gt;$B$4,IF(H204&gt;$B$4,"Linehaul over",IF(L204&gt;$B$4,"Fuel over",IF(N(O204)-N(N204)&gt;$B$4,"Detention over",IF(N(Q204)-N(P204)&gt;$B$4,"Accessorials over","Total over")))),IF(T204&lt;-$B$4,"Under-billed","OK")))</f>
        <v/>
      </c>
      <c r="V204" s="4" t="n"/>
      <c r="W204" s="4" t="n"/>
    </row>
    <row r="205">
      <c r="A205" s="4" t="n"/>
      <c r="B205" s="4" t="n"/>
      <c r="C205" s="4" t="n"/>
      <c r="D205" s="11" t="n"/>
      <c r="E205" s="4" t="n"/>
      <c r="F205" s="8">
        <f>IF(E205="","",IFERROR(VLOOKUP(E205,Rates!$A$5:$C$204,2,FALSE),""))</f>
        <v/>
      </c>
      <c r="G205" s="12" t="n"/>
      <c r="H205" s="8">
        <f>IF(OR(F205="",G205=""),"",G205-F205)</f>
        <v/>
      </c>
      <c r="I205" s="13" t="n"/>
      <c r="J205" s="8">
        <f>IF(F205="","",N(F205)*N(I205))</f>
        <v/>
      </c>
      <c r="K205" s="12" t="n"/>
      <c r="L205" s="8">
        <f>IF(J205="","",N(K205)-J205)</f>
        <v/>
      </c>
      <c r="M205" s="4" t="n"/>
      <c r="N205" s="8">
        <f>IF(M205="","",MAX(0,N(M205)-$B$5)*$B$6)</f>
        <v/>
      </c>
      <c r="O205" s="12" t="n"/>
      <c r="P205" s="12" t="n"/>
      <c r="Q205" s="12" t="n"/>
      <c r="R205" s="8">
        <f>IF(F205="","",N(F205)+N(J205)+N(N205)+N(P205))</f>
        <v/>
      </c>
      <c r="S205" s="12" t="n"/>
      <c r="T205" s="8">
        <f>IF(OR(R205="",S205=""),"",S205-R205)</f>
        <v/>
      </c>
      <c r="U205">
        <f>IF(T205="","",IF(T205&gt;$B$4,IF(H205&gt;$B$4,"Linehaul over",IF(L205&gt;$B$4,"Fuel over",IF(N(O205)-N(N205)&gt;$B$4,"Detention over",IF(N(Q205)-N(P205)&gt;$B$4,"Accessorials over","Total over")))),IF(T205&lt;-$B$4,"Under-billed","OK")))</f>
        <v/>
      </c>
      <c r="V205" s="4" t="n"/>
      <c r="W205" s="4" t="n"/>
    </row>
    <row r="206">
      <c r="A206" s="4" t="n"/>
      <c r="B206" s="4" t="n"/>
      <c r="C206" s="4" t="n"/>
      <c r="D206" s="11" t="n"/>
      <c r="E206" s="4" t="n"/>
      <c r="F206" s="8">
        <f>IF(E206="","",IFERROR(VLOOKUP(E206,Rates!$A$5:$C$204,2,FALSE),""))</f>
        <v/>
      </c>
      <c r="G206" s="12" t="n"/>
      <c r="H206" s="8">
        <f>IF(OR(F206="",G206=""),"",G206-F206)</f>
        <v/>
      </c>
      <c r="I206" s="13" t="n"/>
      <c r="J206" s="8">
        <f>IF(F206="","",N(F206)*N(I206))</f>
        <v/>
      </c>
      <c r="K206" s="12" t="n"/>
      <c r="L206" s="8">
        <f>IF(J206="","",N(K206)-J206)</f>
        <v/>
      </c>
      <c r="M206" s="4" t="n"/>
      <c r="N206" s="8">
        <f>IF(M206="","",MAX(0,N(M206)-$B$5)*$B$6)</f>
        <v/>
      </c>
      <c r="O206" s="12" t="n"/>
      <c r="P206" s="12" t="n"/>
      <c r="Q206" s="12" t="n"/>
      <c r="R206" s="8">
        <f>IF(F206="","",N(F206)+N(J206)+N(N206)+N(P206))</f>
        <v/>
      </c>
      <c r="S206" s="12" t="n"/>
      <c r="T206" s="8">
        <f>IF(OR(R206="",S206=""),"",S206-R206)</f>
        <v/>
      </c>
      <c r="U206">
        <f>IF(T206="","",IF(T206&gt;$B$4,IF(H206&gt;$B$4,"Linehaul over",IF(L206&gt;$B$4,"Fuel over",IF(N(O206)-N(N206)&gt;$B$4,"Detention over",IF(N(Q206)-N(P206)&gt;$B$4,"Accessorials over","Total over")))),IF(T206&lt;-$B$4,"Under-billed","OK")))</f>
        <v/>
      </c>
      <c r="V206" s="4" t="n"/>
      <c r="W206" s="4" t="n"/>
    </row>
    <row r="207">
      <c r="A207" s="4" t="n"/>
      <c r="B207" s="4" t="n"/>
      <c r="C207" s="4" t="n"/>
      <c r="D207" s="11" t="n"/>
      <c r="E207" s="4" t="n"/>
      <c r="F207" s="8">
        <f>IF(E207="","",IFERROR(VLOOKUP(E207,Rates!$A$5:$C$204,2,FALSE),""))</f>
        <v/>
      </c>
      <c r="G207" s="12" t="n"/>
      <c r="H207" s="8">
        <f>IF(OR(F207="",G207=""),"",G207-F207)</f>
        <v/>
      </c>
      <c r="I207" s="13" t="n"/>
      <c r="J207" s="8">
        <f>IF(F207="","",N(F207)*N(I207))</f>
        <v/>
      </c>
      <c r="K207" s="12" t="n"/>
      <c r="L207" s="8">
        <f>IF(J207="","",N(K207)-J207)</f>
        <v/>
      </c>
      <c r="M207" s="4" t="n"/>
      <c r="N207" s="8">
        <f>IF(M207="","",MAX(0,N(M207)-$B$5)*$B$6)</f>
        <v/>
      </c>
      <c r="O207" s="12" t="n"/>
      <c r="P207" s="12" t="n"/>
      <c r="Q207" s="12" t="n"/>
      <c r="R207" s="8">
        <f>IF(F207="","",N(F207)+N(J207)+N(N207)+N(P207))</f>
        <v/>
      </c>
      <c r="S207" s="12" t="n"/>
      <c r="T207" s="8">
        <f>IF(OR(R207="",S207=""),"",S207-R207)</f>
        <v/>
      </c>
      <c r="U207">
        <f>IF(T207="","",IF(T207&gt;$B$4,IF(H207&gt;$B$4,"Linehaul over",IF(L207&gt;$B$4,"Fuel over",IF(N(O207)-N(N207)&gt;$B$4,"Detention over",IF(N(Q207)-N(P207)&gt;$B$4,"Accessorials over","Total over")))),IF(T207&lt;-$B$4,"Under-billed","OK")))</f>
        <v/>
      </c>
      <c r="V207" s="4" t="n"/>
      <c r="W207" s="4" t="n"/>
    </row>
    <row r="208">
      <c r="A208" s="4" t="n"/>
      <c r="B208" s="4" t="n"/>
      <c r="C208" s="4" t="n"/>
      <c r="D208" s="11" t="n"/>
      <c r="E208" s="4" t="n"/>
      <c r="F208" s="8">
        <f>IF(E208="","",IFERROR(VLOOKUP(E208,Rates!$A$5:$C$204,2,FALSE),""))</f>
        <v/>
      </c>
      <c r="G208" s="12" t="n"/>
      <c r="H208" s="8">
        <f>IF(OR(F208="",G208=""),"",G208-F208)</f>
        <v/>
      </c>
      <c r="I208" s="13" t="n"/>
      <c r="J208" s="8">
        <f>IF(F208="","",N(F208)*N(I208))</f>
        <v/>
      </c>
      <c r="K208" s="12" t="n"/>
      <c r="L208" s="8">
        <f>IF(J208="","",N(K208)-J208)</f>
        <v/>
      </c>
      <c r="M208" s="4" t="n"/>
      <c r="N208" s="8">
        <f>IF(M208="","",MAX(0,N(M208)-$B$5)*$B$6)</f>
        <v/>
      </c>
      <c r="O208" s="12" t="n"/>
      <c r="P208" s="12" t="n"/>
      <c r="Q208" s="12" t="n"/>
      <c r="R208" s="8">
        <f>IF(F208="","",N(F208)+N(J208)+N(N208)+N(P208))</f>
        <v/>
      </c>
      <c r="S208" s="12" t="n"/>
      <c r="T208" s="8">
        <f>IF(OR(R208="",S208=""),"",S208-R208)</f>
        <v/>
      </c>
      <c r="U208">
        <f>IF(T208="","",IF(T208&gt;$B$4,IF(H208&gt;$B$4,"Linehaul over",IF(L208&gt;$B$4,"Fuel over",IF(N(O208)-N(N208)&gt;$B$4,"Detention over",IF(N(Q208)-N(P208)&gt;$B$4,"Accessorials over","Total over")))),IF(T208&lt;-$B$4,"Under-billed","OK")))</f>
        <v/>
      </c>
      <c r="V208" s="4" t="n"/>
      <c r="W208" s="4" t="n"/>
    </row>
    <row r="209">
      <c r="A209" s="4" t="n"/>
      <c r="B209" s="4" t="n"/>
      <c r="C209" s="4" t="n"/>
      <c r="D209" s="11" t="n"/>
      <c r="E209" s="4" t="n"/>
      <c r="F209" s="8">
        <f>IF(E209="","",IFERROR(VLOOKUP(E209,Rates!$A$5:$C$204,2,FALSE),""))</f>
        <v/>
      </c>
      <c r="G209" s="12" t="n"/>
      <c r="H209" s="8">
        <f>IF(OR(F209="",G209=""),"",G209-F209)</f>
        <v/>
      </c>
      <c r="I209" s="13" t="n"/>
      <c r="J209" s="8">
        <f>IF(F209="","",N(F209)*N(I209))</f>
        <v/>
      </c>
      <c r="K209" s="12" t="n"/>
      <c r="L209" s="8">
        <f>IF(J209="","",N(K209)-J209)</f>
        <v/>
      </c>
      <c r="M209" s="4" t="n"/>
      <c r="N209" s="8">
        <f>IF(M209="","",MAX(0,N(M209)-$B$5)*$B$6)</f>
        <v/>
      </c>
      <c r="O209" s="12" t="n"/>
      <c r="P209" s="12" t="n"/>
      <c r="Q209" s="12" t="n"/>
      <c r="R209" s="8">
        <f>IF(F209="","",N(F209)+N(J209)+N(N209)+N(P209))</f>
        <v/>
      </c>
      <c r="S209" s="12" t="n"/>
      <c r="T209" s="8">
        <f>IF(OR(R209="",S209=""),"",S209-R209)</f>
        <v/>
      </c>
      <c r="U209">
        <f>IF(T209="","",IF(T209&gt;$B$4,IF(H209&gt;$B$4,"Linehaul over",IF(L209&gt;$B$4,"Fuel over",IF(N(O209)-N(N209)&gt;$B$4,"Detention over",IF(N(Q209)-N(P209)&gt;$B$4,"Accessorials over","Total over")))),IF(T209&lt;-$B$4,"Under-billed","OK")))</f>
        <v/>
      </c>
      <c r="V209" s="4" t="n"/>
      <c r="W209" s="4" t="n"/>
    </row>
    <row r="210">
      <c r="A210" s="4" t="n"/>
      <c r="B210" s="4" t="n"/>
      <c r="C210" s="4" t="n"/>
      <c r="D210" s="11" t="n"/>
      <c r="E210" s="4" t="n"/>
      <c r="F210" s="8">
        <f>IF(E210="","",IFERROR(VLOOKUP(E210,Rates!$A$5:$C$204,2,FALSE),""))</f>
        <v/>
      </c>
      <c r="G210" s="12" t="n"/>
      <c r="H210" s="8">
        <f>IF(OR(F210="",G210=""),"",G210-F210)</f>
        <v/>
      </c>
      <c r="I210" s="13" t="n"/>
      <c r="J210" s="8">
        <f>IF(F210="","",N(F210)*N(I210))</f>
        <v/>
      </c>
      <c r="K210" s="12" t="n"/>
      <c r="L210" s="8">
        <f>IF(J210="","",N(K210)-J210)</f>
        <v/>
      </c>
      <c r="M210" s="4" t="n"/>
      <c r="N210" s="8">
        <f>IF(M210="","",MAX(0,N(M210)-$B$5)*$B$6)</f>
        <v/>
      </c>
      <c r="O210" s="12" t="n"/>
      <c r="P210" s="12" t="n"/>
      <c r="Q210" s="12" t="n"/>
      <c r="R210" s="8">
        <f>IF(F210="","",N(F210)+N(J210)+N(N210)+N(P210))</f>
        <v/>
      </c>
      <c r="S210" s="12" t="n"/>
      <c r="T210" s="8">
        <f>IF(OR(R210="",S210=""),"",S210-R210)</f>
        <v/>
      </c>
      <c r="U210">
        <f>IF(T210="","",IF(T210&gt;$B$4,IF(H210&gt;$B$4,"Linehaul over",IF(L210&gt;$B$4,"Fuel over",IF(N(O210)-N(N210)&gt;$B$4,"Detention over",IF(N(Q210)-N(P210)&gt;$B$4,"Accessorials over","Total over")))),IF(T210&lt;-$B$4,"Under-billed","OK")))</f>
        <v/>
      </c>
      <c r="V210" s="4" t="n"/>
      <c r="W210" s="4" t="n"/>
    </row>
    <row r="211">
      <c r="A211" s="4" t="n"/>
      <c r="B211" s="4" t="n"/>
      <c r="C211" s="4" t="n"/>
      <c r="D211" s="11" t="n"/>
      <c r="E211" s="4" t="n"/>
      <c r="F211" s="8">
        <f>IF(E211="","",IFERROR(VLOOKUP(E211,Rates!$A$5:$C$204,2,FALSE),""))</f>
        <v/>
      </c>
      <c r="G211" s="12" t="n"/>
      <c r="H211" s="8">
        <f>IF(OR(F211="",G211=""),"",G211-F211)</f>
        <v/>
      </c>
      <c r="I211" s="13" t="n"/>
      <c r="J211" s="8">
        <f>IF(F211="","",N(F211)*N(I211))</f>
        <v/>
      </c>
      <c r="K211" s="12" t="n"/>
      <c r="L211" s="8">
        <f>IF(J211="","",N(K211)-J211)</f>
        <v/>
      </c>
      <c r="M211" s="4" t="n"/>
      <c r="N211" s="8">
        <f>IF(M211="","",MAX(0,N(M211)-$B$5)*$B$6)</f>
        <v/>
      </c>
      <c r="O211" s="12" t="n"/>
      <c r="P211" s="12" t="n"/>
      <c r="Q211" s="12" t="n"/>
      <c r="R211" s="8">
        <f>IF(F211="","",N(F211)+N(J211)+N(N211)+N(P211))</f>
        <v/>
      </c>
      <c r="S211" s="12" t="n"/>
      <c r="T211" s="8">
        <f>IF(OR(R211="",S211=""),"",S211-R211)</f>
        <v/>
      </c>
      <c r="U211">
        <f>IF(T211="","",IF(T211&gt;$B$4,IF(H211&gt;$B$4,"Linehaul over",IF(L211&gt;$B$4,"Fuel over",IF(N(O211)-N(N211)&gt;$B$4,"Detention over",IF(N(Q211)-N(P211)&gt;$B$4,"Accessorials over","Total over")))),IF(T211&lt;-$B$4,"Under-billed","OK")))</f>
        <v/>
      </c>
      <c r="V211" s="4" t="n"/>
      <c r="W211" s="4" t="n"/>
    </row>
    <row r="212">
      <c r="A212" s="4" t="n"/>
      <c r="B212" s="4" t="n"/>
      <c r="C212" s="4" t="n"/>
      <c r="D212" s="11" t="n"/>
      <c r="E212" s="4" t="n"/>
      <c r="F212" s="8">
        <f>IF(E212="","",IFERROR(VLOOKUP(E212,Rates!$A$5:$C$204,2,FALSE),""))</f>
        <v/>
      </c>
      <c r="G212" s="12" t="n"/>
      <c r="H212" s="8">
        <f>IF(OR(F212="",G212=""),"",G212-F212)</f>
        <v/>
      </c>
      <c r="I212" s="13" t="n"/>
      <c r="J212" s="8">
        <f>IF(F212="","",N(F212)*N(I212))</f>
        <v/>
      </c>
      <c r="K212" s="12" t="n"/>
      <c r="L212" s="8">
        <f>IF(J212="","",N(K212)-J212)</f>
        <v/>
      </c>
      <c r="M212" s="4" t="n"/>
      <c r="N212" s="8">
        <f>IF(M212="","",MAX(0,N(M212)-$B$5)*$B$6)</f>
        <v/>
      </c>
      <c r="O212" s="12" t="n"/>
      <c r="P212" s="12" t="n"/>
      <c r="Q212" s="12" t="n"/>
      <c r="R212" s="8">
        <f>IF(F212="","",N(F212)+N(J212)+N(N212)+N(P212))</f>
        <v/>
      </c>
      <c r="S212" s="12" t="n"/>
      <c r="T212" s="8">
        <f>IF(OR(R212="",S212=""),"",S212-R212)</f>
        <v/>
      </c>
      <c r="U212">
        <f>IF(T212="","",IF(T212&gt;$B$4,IF(H212&gt;$B$4,"Linehaul over",IF(L212&gt;$B$4,"Fuel over",IF(N(O212)-N(N212)&gt;$B$4,"Detention over",IF(N(Q212)-N(P212)&gt;$B$4,"Accessorials over","Total over")))),IF(T212&lt;-$B$4,"Under-billed","OK")))</f>
        <v/>
      </c>
      <c r="V212" s="4" t="n"/>
      <c r="W212" s="4" t="n"/>
    </row>
    <row r="213">
      <c r="A213" s="4" t="n"/>
      <c r="B213" s="4" t="n"/>
      <c r="C213" s="4" t="n"/>
      <c r="D213" s="11" t="n"/>
      <c r="E213" s="4" t="n"/>
      <c r="F213" s="8">
        <f>IF(E213="","",IFERROR(VLOOKUP(E213,Rates!$A$5:$C$204,2,FALSE),""))</f>
        <v/>
      </c>
      <c r="G213" s="12" t="n"/>
      <c r="H213" s="8">
        <f>IF(OR(F213="",G213=""),"",G213-F213)</f>
        <v/>
      </c>
      <c r="I213" s="13" t="n"/>
      <c r="J213" s="8">
        <f>IF(F213="","",N(F213)*N(I213))</f>
        <v/>
      </c>
      <c r="K213" s="12" t="n"/>
      <c r="L213" s="8">
        <f>IF(J213="","",N(K213)-J213)</f>
        <v/>
      </c>
      <c r="M213" s="4" t="n"/>
      <c r="N213" s="8">
        <f>IF(M213="","",MAX(0,N(M213)-$B$5)*$B$6)</f>
        <v/>
      </c>
      <c r="O213" s="12" t="n"/>
      <c r="P213" s="12" t="n"/>
      <c r="Q213" s="12" t="n"/>
      <c r="R213" s="8">
        <f>IF(F213="","",N(F213)+N(J213)+N(N213)+N(P213))</f>
        <v/>
      </c>
      <c r="S213" s="12" t="n"/>
      <c r="T213" s="8">
        <f>IF(OR(R213="",S213=""),"",S213-R213)</f>
        <v/>
      </c>
      <c r="U213">
        <f>IF(T213="","",IF(T213&gt;$B$4,IF(H213&gt;$B$4,"Linehaul over",IF(L213&gt;$B$4,"Fuel over",IF(N(O213)-N(N213)&gt;$B$4,"Detention over",IF(N(Q213)-N(P213)&gt;$B$4,"Accessorials over","Total over")))),IF(T213&lt;-$B$4,"Under-billed","OK")))</f>
        <v/>
      </c>
      <c r="V213" s="4" t="n"/>
      <c r="W213" s="4" t="n"/>
    </row>
    <row r="214">
      <c r="A214" s="4" t="n"/>
      <c r="B214" s="4" t="n"/>
      <c r="C214" s="4" t="n"/>
      <c r="D214" s="11" t="n"/>
      <c r="E214" s="4" t="n"/>
      <c r="F214" s="8">
        <f>IF(E214="","",IFERROR(VLOOKUP(E214,Rates!$A$5:$C$204,2,FALSE),""))</f>
        <v/>
      </c>
      <c r="G214" s="12" t="n"/>
      <c r="H214" s="8">
        <f>IF(OR(F214="",G214=""),"",G214-F214)</f>
        <v/>
      </c>
      <c r="I214" s="13" t="n"/>
      <c r="J214" s="8">
        <f>IF(F214="","",N(F214)*N(I214))</f>
        <v/>
      </c>
      <c r="K214" s="12" t="n"/>
      <c r="L214" s="8">
        <f>IF(J214="","",N(K214)-J214)</f>
        <v/>
      </c>
      <c r="M214" s="4" t="n"/>
      <c r="N214" s="8">
        <f>IF(M214="","",MAX(0,N(M214)-$B$5)*$B$6)</f>
        <v/>
      </c>
      <c r="O214" s="12" t="n"/>
      <c r="P214" s="12" t="n"/>
      <c r="Q214" s="12" t="n"/>
      <c r="R214" s="8">
        <f>IF(F214="","",N(F214)+N(J214)+N(N214)+N(P214))</f>
        <v/>
      </c>
      <c r="S214" s="12" t="n"/>
      <c r="T214" s="8">
        <f>IF(OR(R214="",S214=""),"",S214-R214)</f>
        <v/>
      </c>
      <c r="U214">
        <f>IF(T214="","",IF(T214&gt;$B$4,IF(H214&gt;$B$4,"Linehaul over",IF(L214&gt;$B$4,"Fuel over",IF(N(O214)-N(N214)&gt;$B$4,"Detention over",IF(N(Q214)-N(P214)&gt;$B$4,"Accessorials over","Total over")))),IF(T214&lt;-$B$4,"Under-billed","OK")))</f>
        <v/>
      </c>
      <c r="V214" s="4" t="n"/>
      <c r="W214" s="4" t="n"/>
    </row>
    <row r="215">
      <c r="A215" s="4" t="n"/>
      <c r="B215" s="4" t="n"/>
      <c r="C215" s="4" t="n"/>
      <c r="D215" s="11" t="n"/>
      <c r="E215" s="4" t="n"/>
      <c r="F215" s="8">
        <f>IF(E215="","",IFERROR(VLOOKUP(E215,Rates!$A$5:$C$204,2,FALSE),""))</f>
        <v/>
      </c>
      <c r="G215" s="12" t="n"/>
      <c r="H215" s="8">
        <f>IF(OR(F215="",G215=""),"",G215-F215)</f>
        <v/>
      </c>
      <c r="I215" s="13" t="n"/>
      <c r="J215" s="8">
        <f>IF(F215="","",N(F215)*N(I215))</f>
        <v/>
      </c>
      <c r="K215" s="12" t="n"/>
      <c r="L215" s="8">
        <f>IF(J215="","",N(K215)-J215)</f>
        <v/>
      </c>
      <c r="M215" s="4" t="n"/>
      <c r="N215" s="8">
        <f>IF(M215="","",MAX(0,N(M215)-$B$5)*$B$6)</f>
        <v/>
      </c>
      <c r="O215" s="12" t="n"/>
      <c r="P215" s="12" t="n"/>
      <c r="Q215" s="12" t="n"/>
      <c r="R215" s="8">
        <f>IF(F215="","",N(F215)+N(J215)+N(N215)+N(P215))</f>
        <v/>
      </c>
      <c r="S215" s="12" t="n"/>
      <c r="T215" s="8">
        <f>IF(OR(R215="",S215=""),"",S215-R215)</f>
        <v/>
      </c>
      <c r="U215">
        <f>IF(T215="","",IF(T215&gt;$B$4,IF(H215&gt;$B$4,"Linehaul over",IF(L215&gt;$B$4,"Fuel over",IF(N(O215)-N(N215)&gt;$B$4,"Detention over",IF(N(Q215)-N(P215)&gt;$B$4,"Accessorials over","Total over")))),IF(T215&lt;-$B$4,"Under-billed","OK")))</f>
        <v/>
      </c>
      <c r="V215" s="4" t="n"/>
      <c r="W215" s="4" t="n"/>
    </row>
    <row r="216">
      <c r="A216" s="4" t="n"/>
      <c r="B216" s="4" t="n"/>
      <c r="C216" s="4" t="n"/>
      <c r="D216" s="11" t="n"/>
      <c r="E216" s="4" t="n"/>
      <c r="F216" s="8">
        <f>IF(E216="","",IFERROR(VLOOKUP(E216,Rates!$A$5:$C$204,2,FALSE),""))</f>
        <v/>
      </c>
      <c r="G216" s="12" t="n"/>
      <c r="H216" s="8">
        <f>IF(OR(F216="",G216=""),"",G216-F216)</f>
        <v/>
      </c>
      <c r="I216" s="13" t="n"/>
      <c r="J216" s="8">
        <f>IF(F216="","",N(F216)*N(I216))</f>
        <v/>
      </c>
      <c r="K216" s="12" t="n"/>
      <c r="L216" s="8">
        <f>IF(J216="","",N(K216)-J216)</f>
        <v/>
      </c>
      <c r="M216" s="4" t="n"/>
      <c r="N216" s="8">
        <f>IF(M216="","",MAX(0,N(M216)-$B$5)*$B$6)</f>
        <v/>
      </c>
      <c r="O216" s="12" t="n"/>
      <c r="P216" s="12" t="n"/>
      <c r="Q216" s="12" t="n"/>
      <c r="R216" s="8">
        <f>IF(F216="","",N(F216)+N(J216)+N(N216)+N(P216))</f>
        <v/>
      </c>
      <c r="S216" s="12" t="n"/>
      <c r="T216" s="8">
        <f>IF(OR(R216="",S216=""),"",S216-R216)</f>
        <v/>
      </c>
      <c r="U216">
        <f>IF(T216="","",IF(T216&gt;$B$4,IF(H216&gt;$B$4,"Linehaul over",IF(L216&gt;$B$4,"Fuel over",IF(N(O216)-N(N216)&gt;$B$4,"Detention over",IF(N(Q216)-N(P216)&gt;$B$4,"Accessorials over","Total over")))),IF(T216&lt;-$B$4,"Under-billed","OK")))</f>
        <v/>
      </c>
      <c r="V216" s="4" t="n"/>
      <c r="W216" s="4" t="n"/>
    </row>
    <row r="217">
      <c r="A217" s="4" t="n"/>
      <c r="B217" s="4" t="n"/>
      <c r="C217" s="4" t="n"/>
      <c r="D217" s="11" t="n"/>
      <c r="E217" s="4" t="n"/>
      <c r="F217" s="8">
        <f>IF(E217="","",IFERROR(VLOOKUP(E217,Rates!$A$5:$C$204,2,FALSE),""))</f>
        <v/>
      </c>
      <c r="G217" s="12" t="n"/>
      <c r="H217" s="8">
        <f>IF(OR(F217="",G217=""),"",G217-F217)</f>
        <v/>
      </c>
      <c r="I217" s="13" t="n"/>
      <c r="J217" s="8">
        <f>IF(F217="","",N(F217)*N(I217))</f>
        <v/>
      </c>
      <c r="K217" s="12" t="n"/>
      <c r="L217" s="8">
        <f>IF(J217="","",N(K217)-J217)</f>
        <v/>
      </c>
      <c r="M217" s="4" t="n"/>
      <c r="N217" s="8">
        <f>IF(M217="","",MAX(0,N(M217)-$B$5)*$B$6)</f>
        <v/>
      </c>
      <c r="O217" s="12" t="n"/>
      <c r="P217" s="12" t="n"/>
      <c r="Q217" s="12" t="n"/>
      <c r="R217" s="8">
        <f>IF(F217="","",N(F217)+N(J217)+N(N217)+N(P217))</f>
        <v/>
      </c>
      <c r="S217" s="12" t="n"/>
      <c r="T217" s="8">
        <f>IF(OR(R217="",S217=""),"",S217-R217)</f>
        <v/>
      </c>
      <c r="U217">
        <f>IF(T217="","",IF(T217&gt;$B$4,IF(H217&gt;$B$4,"Linehaul over",IF(L217&gt;$B$4,"Fuel over",IF(N(O217)-N(N217)&gt;$B$4,"Detention over",IF(N(Q217)-N(P217)&gt;$B$4,"Accessorials over","Total over")))),IF(T217&lt;-$B$4,"Under-billed","OK")))</f>
        <v/>
      </c>
      <c r="V217" s="4" t="n"/>
      <c r="W217" s="4" t="n"/>
    </row>
    <row r="218">
      <c r="A218" s="4" t="n"/>
      <c r="B218" s="4" t="n"/>
      <c r="C218" s="4" t="n"/>
      <c r="D218" s="11" t="n"/>
      <c r="E218" s="4" t="n"/>
      <c r="F218" s="8">
        <f>IF(E218="","",IFERROR(VLOOKUP(E218,Rates!$A$5:$C$204,2,FALSE),""))</f>
        <v/>
      </c>
      <c r="G218" s="12" t="n"/>
      <c r="H218" s="8">
        <f>IF(OR(F218="",G218=""),"",G218-F218)</f>
        <v/>
      </c>
      <c r="I218" s="13" t="n"/>
      <c r="J218" s="8">
        <f>IF(F218="","",N(F218)*N(I218))</f>
        <v/>
      </c>
      <c r="K218" s="12" t="n"/>
      <c r="L218" s="8">
        <f>IF(J218="","",N(K218)-J218)</f>
        <v/>
      </c>
      <c r="M218" s="4" t="n"/>
      <c r="N218" s="8">
        <f>IF(M218="","",MAX(0,N(M218)-$B$5)*$B$6)</f>
        <v/>
      </c>
      <c r="O218" s="12" t="n"/>
      <c r="P218" s="12" t="n"/>
      <c r="Q218" s="12" t="n"/>
      <c r="R218" s="8">
        <f>IF(F218="","",N(F218)+N(J218)+N(N218)+N(P218))</f>
        <v/>
      </c>
      <c r="S218" s="12" t="n"/>
      <c r="T218" s="8">
        <f>IF(OR(R218="",S218=""),"",S218-R218)</f>
        <v/>
      </c>
      <c r="U218">
        <f>IF(T218="","",IF(T218&gt;$B$4,IF(H218&gt;$B$4,"Linehaul over",IF(L218&gt;$B$4,"Fuel over",IF(N(O218)-N(N218)&gt;$B$4,"Detention over",IF(N(Q218)-N(P218)&gt;$B$4,"Accessorials over","Total over")))),IF(T218&lt;-$B$4,"Under-billed","OK")))</f>
        <v/>
      </c>
      <c r="V218" s="4" t="n"/>
      <c r="W218" s="4" t="n"/>
    </row>
    <row r="219">
      <c r="A219" s="4" t="n"/>
      <c r="B219" s="4" t="n"/>
      <c r="C219" s="4" t="n"/>
      <c r="D219" s="11" t="n"/>
      <c r="E219" s="4" t="n"/>
      <c r="F219" s="8">
        <f>IF(E219="","",IFERROR(VLOOKUP(E219,Rates!$A$5:$C$204,2,FALSE),""))</f>
        <v/>
      </c>
      <c r="G219" s="12" t="n"/>
      <c r="H219" s="8">
        <f>IF(OR(F219="",G219=""),"",G219-F219)</f>
        <v/>
      </c>
      <c r="I219" s="13" t="n"/>
      <c r="J219" s="8">
        <f>IF(F219="","",N(F219)*N(I219))</f>
        <v/>
      </c>
      <c r="K219" s="12" t="n"/>
      <c r="L219" s="8">
        <f>IF(J219="","",N(K219)-J219)</f>
        <v/>
      </c>
      <c r="M219" s="4" t="n"/>
      <c r="N219" s="8">
        <f>IF(M219="","",MAX(0,N(M219)-$B$5)*$B$6)</f>
        <v/>
      </c>
      <c r="O219" s="12" t="n"/>
      <c r="P219" s="12" t="n"/>
      <c r="Q219" s="12" t="n"/>
      <c r="R219" s="8">
        <f>IF(F219="","",N(F219)+N(J219)+N(N219)+N(P219))</f>
        <v/>
      </c>
      <c r="S219" s="12" t="n"/>
      <c r="T219" s="8">
        <f>IF(OR(R219="",S219=""),"",S219-R219)</f>
        <v/>
      </c>
      <c r="U219">
        <f>IF(T219="","",IF(T219&gt;$B$4,IF(H219&gt;$B$4,"Linehaul over",IF(L219&gt;$B$4,"Fuel over",IF(N(O219)-N(N219)&gt;$B$4,"Detention over",IF(N(Q219)-N(P219)&gt;$B$4,"Accessorials over","Total over")))),IF(T219&lt;-$B$4,"Under-billed","OK")))</f>
        <v/>
      </c>
      <c r="V219" s="4" t="n"/>
      <c r="W219" s="4" t="n"/>
    </row>
    <row r="220">
      <c r="A220" s="4" t="n"/>
      <c r="B220" s="4" t="n"/>
      <c r="C220" s="4" t="n"/>
      <c r="D220" s="11" t="n"/>
      <c r="E220" s="4" t="n"/>
      <c r="F220" s="8">
        <f>IF(E220="","",IFERROR(VLOOKUP(E220,Rates!$A$5:$C$204,2,FALSE),""))</f>
        <v/>
      </c>
      <c r="G220" s="12" t="n"/>
      <c r="H220" s="8">
        <f>IF(OR(F220="",G220=""),"",G220-F220)</f>
        <v/>
      </c>
      <c r="I220" s="13" t="n"/>
      <c r="J220" s="8">
        <f>IF(F220="","",N(F220)*N(I220))</f>
        <v/>
      </c>
      <c r="K220" s="12" t="n"/>
      <c r="L220" s="8">
        <f>IF(J220="","",N(K220)-J220)</f>
        <v/>
      </c>
      <c r="M220" s="4" t="n"/>
      <c r="N220" s="8">
        <f>IF(M220="","",MAX(0,N(M220)-$B$5)*$B$6)</f>
        <v/>
      </c>
      <c r="O220" s="12" t="n"/>
      <c r="P220" s="12" t="n"/>
      <c r="Q220" s="12" t="n"/>
      <c r="R220" s="8">
        <f>IF(F220="","",N(F220)+N(J220)+N(N220)+N(P220))</f>
        <v/>
      </c>
      <c r="S220" s="12" t="n"/>
      <c r="T220" s="8">
        <f>IF(OR(R220="",S220=""),"",S220-R220)</f>
        <v/>
      </c>
      <c r="U220">
        <f>IF(T220="","",IF(T220&gt;$B$4,IF(H220&gt;$B$4,"Linehaul over",IF(L220&gt;$B$4,"Fuel over",IF(N(O220)-N(N220)&gt;$B$4,"Detention over",IF(N(Q220)-N(P220)&gt;$B$4,"Accessorials over","Total over")))),IF(T220&lt;-$B$4,"Under-billed","OK")))</f>
        <v/>
      </c>
      <c r="V220" s="4" t="n"/>
      <c r="W220" s="4" t="n"/>
    </row>
    <row r="221">
      <c r="A221" s="4" t="n"/>
      <c r="B221" s="4" t="n"/>
      <c r="C221" s="4" t="n"/>
      <c r="D221" s="11" t="n"/>
      <c r="E221" s="4" t="n"/>
      <c r="F221" s="8">
        <f>IF(E221="","",IFERROR(VLOOKUP(E221,Rates!$A$5:$C$204,2,FALSE),""))</f>
        <v/>
      </c>
      <c r="G221" s="12" t="n"/>
      <c r="H221" s="8">
        <f>IF(OR(F221="",G221=""),"",G221-F221)</f>
        <v/>
      </c>
      <c r="I221" s="13" t="n"/>
      <c r="J221" s="8">
        <f>IF(F221="","",N(F221)*N(I221))</f>
        <v/>
      </c>
      <c r="K221" s="12" t="n"/>
      <c r="L221" s="8">
        <f>IF(J221="","",N(K221)-J221)</f>
        <v/>
      </c>
      <c r="M221" s="4" t="n"/>
      <c r="N221" s="8">
        <f>IF(M221="","",MAX(0,N(M221)-$B$5)*$B$6)</f>
        <v/>
      </c>
      <c r="O221" s="12" t="n"/>
      <c r="P221" s="12" t="n"/>
      <c r="Q221" s="12" t="n"/>
      <c r="R221" s="8">
        <f>IF(F221="","",N(F221)+N(J221)+N(N221)+N(P221))</f>
        <v/>
      </c>
      <c r="S221" s="12" t="n"/>
      <c r="T221" s="8">
        <f>IF(OR(R221="",S221=""),"",S221-R221)</f>
        <v/>
      </c>
      <c r="U221">
        <f>IF(T221="","",IF(T221&gt;$B$4,IF(H221&gt;$B$4,"Linehaul over",IF(L221&gt;$B$4,"Fuel over",IF(N(O221)-N(N221)&gt;$B$4,"Detention over",IF(N(Q221)-N(P221)&gt;$B$4,"Accessorials over","Total over")))),IF(T221&lt;-$B$4,"Under-billed","OK")))</f>
        <v/>
      </c>
      <c r="V221" s="4" t="n"/>
      <c r="W221" s="4" t="n"/>
    </row>
    <row r="222">
      <c r="A222" s="4" t="n"/>
      <c r="B222" s="4" t="n"/>
      <c r="C222" s="4" t="n"/>
      <c r="D222" s="11" t="n"/>
      <c r="E222" s="4" t="n"/>
      <c r="F222" s="8">
        <f>IF(E222="","",IFERROR(VLOOKUP(E222,Rates!$A$5:$C$204,2,FALSE),""))</f>
        <v/>
      </c>
      <c r="G222" s="12" t="n"/>
      <c r="H222" s="8">
        <f>IF(OR(F222="",G222=""),"",G222-F222)</f>
        <v/>
      </c>
      <c r="I222" s="13" t="n"/>
      <c r="J222" s="8">
        <f>IF(F222="","",N(F222)*N(I222))</f>
        <v/>
      </c>
      <c r="K222" s="12" t="n"/>
      <c r="L222" s="8">
        <f>IF(J222="","",N(K222)-J222)</f>
        <v/>
      </c>
      <c r="M222" s="4" t="n"/>
      <c r="N222" s="8">
        <f>IF(M222="","",MAX(0,N(M222)-$B$5)*$B$6)</f>
        <v/>
      </c>
      <c r="O222" s="12" t="n"/>
      <c r="P222" s="12" t="n"/>
      <c r="Q222" s="12" t="n"/>
      <c r="R222" s="8">
        <f>IF(F222="","",N(F222)+N(J222)+N(N222)+N(P222))</f>
        <v/>
      </c>
      <c r="S222" s="12" t="n"/>
      <c r="T222" s="8">
        <f>IF(OR(R222="",S222=""),"",S222-R222)</f>
        <v/>
      </c>
      <c r="U222">
        <f>IF(T222="","",IF(T222&gt;$B$4,IF(H222&gt;$B$4,"Linehaul over",IF(L222&gt;$B$4,"Fuel over",IF(N(O222)-N(N222)&gt;$B$4,"Detention over",IF(N(Q222)-N(P222)&gt;$B$4,"Accessorials over","Total over")))),IF(T222&lt;-$B$4,"Under-billed","OK")))</f>
        <v/>
      </c>
      <c r="V222" s="4" t="n"/>
      <c r="W222" s="4" t="n"/>
    </row>
    <row r="223">
      <c r="A223" s="4" t="n"/>
      <c r="B223" s="4" t="n"/>
      <c r="C223" s="4" t="n"/>
      <c r="D223" s="11" t="n"/>
      <c r="E223" s="4" t="n"/>
      <c r="F223" s="8">
        <f>IF(E223="","",IFERROR(VLOOKUP(E223,Rates!$A$5:$C$204,2,FALSE),""))</f>
        <v/>
      </c>
      <c r="G223" s="12" t="n"/>
      <c r="H223" s="8">
        <f>IF(OR(F223="",G223=""),"",G223-F223)</f>
        <v/>
      </c>
      <c r="I223" s="13" t="n"/>
      <c r="J223" s="8">
        <f>IF(F223="","",N(F223)*N(I223))</f>
        <v/>
      </c>
      <c r="K223" s="12" t="n"/>
      <c r="L223" s="8">
        <f>IF(J223="","",N(K223)-J223)</f>
        <v/>
      </c>
      <c r="M223" s="4" t="n"/>
      <c r="N223" s="8">
        <f>IF(M223="","",MAX(0,N(M223)-$B$5)*$B$6)</f>
        <v/>
      </c>
      <c r="O223" s="12" t="n"/>
      <c r="P223" s="12" t="n"/>
      <c r="Q223" s="12" t="n"/>
      <c r="R223" s="8">
        <f>IF(F223="","",N(F223)+N(J223)+N(N223)+N(P223))</f>
        <v/>
      </c>
      <c r="S223" s="12" t="n"/>
      <c r="T223" s="8">
        <f>IF(OR(R223="",S223=""),"",S223-R223)</f>
        <v/>
      </c>
      <c r="U223">
        <f>IF(T223="","",IF(T223&gt;$B$4,IF(H223&gt;$B$4,"Linehaul over",IF(L223&gt;$B$4,"Fuel over",IF(N(O223)-N(N223)&gt;$B$4,"Detention over",IF(N(Q223)-N(P223)&gt;$B$4,"Accessorials over","Total over")))),IF(T223&lt;-$B$4,"Under-billed","OK")))</f>
        <v/>
      </c>
      <c r="V223" s="4" t="n"/>
      <c r="W223" s="4" t="n"/>
    </row>
    <row r="224">
      <c r="A224" s="4" t="n"/>
      <c r="B224" s="4" t="n"/>
      <c r="C224" s="4" t="n"/>
      <c r="D224" s="11" t="n"/>
      <c r="E224" s="4" t="n"/>
      <c r="F224" s="8">
        <f>IF(E224="","",IFERROR(VLOOKUP(E224,Rates!$A$5:$C$204,2,FALSE),""))</f>
        <v/>
      </c>
      <c r="G224" s="12" t="n"/>
      <c r="H224" s="8">
        <f>IF(OR(F224="",G224=""),"",G224-F224)</f>
        <v/>
      </c>
      <c r="I224" s="13" t="n"/>
      <c r="J224" s="8">
        <f>IF(F224="","",N(F224)*N(I224))</f>
        <v/>
      </c>
      <c r="K224" s="12" t="n"/>
      <c r="L224" s="8">
        <f>IF(J224="","",N(K224)-J224)</f>
        <v/>
      </c>
      <c r="M224" s="4" t="n"/>
      <c r="N224" s="8">
        <f>IF(M224="","",MAX(0,N(M224)-$B$5)*$B$6)</f>
        <v/>
      </c>
      <c r="O224" s="12" t="n"/>
      <c r="P224" s="12" t="n"/>
      <c r="Q224" s="12" t="n"/>
      <c r="R224" s="8">
        <f>IF(F224="","",N(F224)+N(J224)+N(N224)+N(P224))</f>
        <v/>
      </c>
      <c r="S224" s="12" t="n"/>
      <c r="T224" s="8">
        <f>IF(OR(R224="",S224=""),"",S224-R224)</f>
        <v/>
      </c>
      <c r="U224">
        <f>IF(T224="","",IF(T224&gt;$B$4,IF(H224&gt;$B$4,"Linehaul over",IF(L224&gt;$B$4,"Fuel over",IF(N(O224)-N(N224)&gt;$B$4,"Detention over",IF(N(Q224)-N(P224)&gt;$B$4,"Accessorials over","Total over")))),IF(T224&lt;-$B$4,"Under-billed","OK")))</f>
        <v/>
      </c>
      <c r="V224" s="4" t="n"/>
      <c r="W224" s="4" t="n"/>
    </row>
    <row r="225">
      <c r="A225" s="4" t="n"/>
      <c r="B225" s="4" t="n"/>
      <c r="C225" s="4" t="n"/>
      <c r="D225" s="11" t="n"/>
      <c r="E225" s="4" t="n"/>
      <c r="F225" s="8">
        <f>IF(E225="","",IFERROR(VLOOKUP(E225,Rates!$A$5:$C$204,2,FALSE),""))</f>
        <v/>
      </c>
      <c r="G225" s="12" t="n"/>
      <c r="H225" s="8">
        <f>IF(OR(F225="",G225=""),"",G225-F225)</f>
        <v/>
      </c>
      <c r="I225" s="13" t="n"/>
      <c r="J225" s="8">
        <f>IF(F225="","",N(F225)*N(I225))</f>
        <v/>
      </c>
      <c r="K225" s="12" t="n"/>
      <c r="L225" s="8">
        <f>IF(J225="","",N(K225)-J225)</f>
        <v/>
      </c>
      <c r="M225" s="4" t="n"/>
      <c r="N225" s="8">
        <f>IF(M225="","",MAX(0,N(M225)-$B$5)*$B$6)</f>
        <v/>
      </c>
      <c r="O225" s="12" t="n"/>
      <c r="P225" s="12" t="n"/>
      <c r="Q225" s="12" t="n"/>
      <c r="R225" s="8">
        <f>IF(F225="","",N(F225)+N(J225)+N(N225)+N(P225))</f>
        <v/>
      </c>
      <c r="S225" s="12" t="n"/>
      <c r="T225" s="8">
        <f>IF(OR(R225="",S225=""),"",S225-R225)</f>
        <v/>
      </c>
      <c r="U225">
        <f>IF(T225="","",IF(T225&gt;$B$4,IF(H225&gt;$B$4,"Linehaul over",IF(L225&gt;$B$4,"Fuel over",IF(N(O225)-N(N225)&gt;$B$4,"Detention over",IF(N(Q225)-N(P225)&gt;$B$4,"Accessorials over","Total over")))),IF(T225&lt;-$B$4,"Under-billed","OK")))</f>
        <v/>
      </c>
      <c r="V225" s="4" t="n"/>
      <c r="W225" s="4" t="n"/>
    </row>
    <row r="226">
      <c r="A226" s="4" t="n"/>
      <c r="B226" s="4" t="n"/>
      <c r="C226" s="4" t="n"/>
      <c r="D226" s="11" t="n"/>
      <c r="E226" s="4" t="n"/>
      <c r="F226" s="8">
        <f>IF(E226="","",IFERROR(VLOOKUP(E226,Rates!$A$5:$C$204,2,FALSE),""))</f>
        <v/>
      </c>
      <c r="G226" s="12" t="n"/>
      <c r="H226" s="8">
        <f>IF(OR(F226="",G226=""),"",G226-F226)</f>
        <v/>
      </c>
      <c r="I226" s="13" t="n"/>
      <c r="J226" s="8">
        <f>IF(F226="","",N(F226)*N(I226))</f>
        <v/>
      </c>
      <c r="K226" s="12" t="n"/>
      <c r="L226" s="8">
        <f>IF(J226="","",N(K226)-J226)</f>
        <v/>
      </c>
      <c r="M226" s="4" t="n"/>
      <c r="N226" s="8">
        <f>IF(M226="","",MAX(0,N(M226)-$B$5)*$B$6)</f>
        <v/>
      </c>
      <c r="O226" s="12" t="n"/>
      <c r="P226" s="12" t="n"/>
      <c r="Q226" s="12" t="n"/>
      <c r="R226" s="8">
        <f>IF(F226="","",N(F226)+N(J226)+N(N226)+N(P226))</f>
        <v/>
      </c>
      <c r="S226" s="12" t="n"/>
      <c r="T226" s="8">
        <f>IF(OR(R226="",S226=""),"",S226-R226)</f>
        <v/>
      </c>
      <c r="U226">
        <f>IF(T226="","",IF(T226&gt;$B$4,IF(H226&gt;$B$4,"Linehaul over",IF(L226&gt;$B$4,"Fuel over",IF(N(O226)-N(N226)&gt;$B$4,"Detention over",IF(N(Q226)-N(P226)&gt;$B$4,"Accessorials over","Total over")))),IF(T226&lt;-$B$4,"Under-billed","OK")))</f>
        <v/>
      </c>
      <c r="V226" s="4" t="n"/>
      <c r="W226" s="4" t="n"/>
    </row>
    <row r="227">
      <c r="A227" s="4" t="n"/>
      <c r="B227" s="4" t="n"/>
      <c r="C227" s="4" t="n"/>
      <c r="D227" s="11" t="n"/>
      <c r="E227" s="4" t="n"/>
      <c r="F227" s="8">
        <f>IF(E227="","",IFERROR(VLOOKUP(E227,Rates!$A$5:$C$204,2,FALSE),""))</f>
        <v/>
      </c>
      <c r="G227" s="12" t="n"/>
      <c r="H227" s="8">
        <f>IF(OR(F227="",G227=""),"",G227-F227)</f>
        <v/>
      </c>
      <c r="I227" s="13" t="n"/>
      <c r="J227" s="8">
        <f>IF(F227="","",N(F227)*N(I227))</f>
        <v/>
      </c>
      <c r="K227" s="12" t="n"/>
      <c r="L227" s="8">
        <f>IF(J227="","",N(K227)-J227)</f>
        <v/>
      </c>
      <c r="M227" s="4" t="n"/>
      <c r="N227" s="8">
        <f>IF(M227="","",MAX(0,N(M227)-$B$5)*$B$6)</f>
        <v/>
      </c>
      <c r="O227" s="12" t="n"/>
      <c r="P227" s="12" t="n"/>
      <c r="Q227" s="12" t="n"/>
      <c r="R227" s="8">
        <f>IF(F227="","",N(F227)+N(J227)+N(N227)+N(P227))</f>
        <v/>
      </c>
      <c r="S227" s="12" t="n"/>
      <c r="T227" s="8">
        <f>IF(OR(R227="",S227=""),"",S227-R227)</f>
        <v/>
      </c>
      <c r="U227">
        <f>IF(T227="","",IF(T227&gt;$B$4,IF(H227&gt;$B$4,"Linehaul over",IF(L227&gt;$B$4,"Fuel over",IF(N(O227)-N(N227)&gt;$B$4,"Detention over",IF(N(Q227)-N(P227)&gt;$B$4,"Accessorials over","Total over")))),IF(T227&lt;-$B$4,"Under-billed","OK")))</f>
        <v/>
      </c>
      <c r="V227" s="4" t="n"/>
      <c r="W227" s="4" t="n"/>
    </row>
    <row r="228">
      <c r="A228" s="4" t="n"/>
      <c r="B228" s="4" t="n"/>
      <c r="C228" s="4" t="n"/>
      <c r="D228" s="11" t="n"/>
      <c r="E228" s="4" t="n"/>
      <c r="F228" s="8">
        <f>IF(E228="","",IFERROR(VLOOKUP(E228,Rates!$A$5:$C$204,2,FALSE),""))</f>
        <v/>
      </c>
      <c r="G228" s="12" t="n"/>
      <c r="H228" s="8">
        <f>IF(OR(F228="",G228=""),"",G228-F228)</f>
        <v/>
      </c>
      <c r="I228" s="13" t="n"/>
      <c r="J228" s="8">
        <f>IF(F228="","",N(F228)*N(I228))</f>
        <v/>
      </c>
      <c r="K228" s="12" t="n"/>
      <c r="L228" s="8">
        <f>IF(J228="","",N(K228)-J228)</f>
        <v/>
      </c>
      <c r="M228" s="4" t="n"/>
      <c r="N228" s="8">
        <f>IF(M228="","",MAX(0,N(M228)-$B$5)*$B$6)</f>
        <v/>
      </c>
      <c r="O228" s="12" t="n"/>
      <c r="P228" s="12" t="n"/>
      <c r="Q228" s="12" t="n"/>
      <c r="R228" s="8">
        <f>IF(F228="","",N(F228)+N(J228)+N(N228)+N(P228))</f>
        <v/>
      </c>
      <c r="S228" s="12" t="n"/>
      <c r="T228" s="8">
        <f>IF(OR(R228="",S228=""),"",S228-R228)</f>
        <v/>
      </c>
      <c r="U228">
        <f>IF(T228="","",IF(T228&gt;$B$4,IF(H228&gt;$B$4,"Linehaul over",IF(L228&gt;$B$4,"Fuel over",IF(N(O228)-N(N228)&gt;$B$4,"Detention over",IF(N(Q228)-N(P228)&gt;$B$4,"Accessorials over","Total over")))),IF(T228&lt;-$B$4,"Under-billed","OK")))</f>
        <v/>
      </c>
      <c r="V228" s="4" t="n"/>
      <c r="W228" s="4" t="n"/>
    </row>
    <row r="229">
      <c r="A229" s="4" t="n"/>
      <c r="B229" s="4" t="n"/>
      <c r="C229" s="4" t="n"/>
      <c r="D229" s="11" t="n"/>
      <c r="E229" s="4" t="n"/>
      <c r="F229" s="8">
        <f>IF(E229="","",IFERROR(VLOOKUP(E229,Rates!$A$5:$C$204,2,FALSE),""))</f>
        <v/>
      </c>
      <c r="G229" s="12" t="n"/>
      <c r="H229" s="8">
        <f>IF(OR(F229="",G229=""),"",G229-F229)</f>
        <v/>
      </c>
      <c r="I229" s="13" t="n"/>
      <c r="J229" s="8">
        <f>IF(F229="","",N(F229)*N(I229))</f>
        <v/>
      </c>
      <c r="K229" s="12" t="n"/>
      <c r="L229" s="8">
        <f>IF(J229="","",N(K229)-J229)</f>
        <v/>
      </c>
      <c r="M229" s="4" t="n"/>
      <c r="N229" s="8">
        <f>IF(M229="","",MAX(0,N(M229)-$B$5)*$B$6)</f>
        <v/>
      </c>
      <c r="O229" s="12" t="n"/>
      <c r="P229" s="12" t="n"/>
      <c r="Q229" s="12" t="n"/>
      <c r="R229" s="8">
        <f>IF(F229="","",N(F229)+N(J229)+N(N229)+N(P229))</f>
        <v/>
      </c>
      <c r="S229" s="12" t="n"/>
      <c r="T229" s="8">
        <f>IF(OR(R229="",S229=""),"",S229-R229)</f>
        <v/>
      </c>
      <c r="U229">
        <f>IF(T229="","",IF(T229&gt;$B$4,IF(H229&gt;$B$4,"Linehaul over",IF(L229&gt;$B$4,"Fuel over",IF(N(O229)-N(N229)&gt;$B$4,"Detention over",IF(N(Q229)-N(P229)&gt;$B$4,"Accessorials over","Total over")))),IF(T229&lt;-$B$4,"Under-billed","OK")))</f>
        <v/>
      </c>
      <c r="V229" s="4" t="n"/>
      <c r="W229" s="4" t="n"/>
    </row>
    <row r="230">
      <c r="A230" s="4" t="n"/>
      <c r="B230" s="4" t="n"/>
      <c r="C230" s="4" t="n"/>
      <c r="D230" s="11" t="n"/>
      <c r="E230" s="4" t="n"/>
      <c r="F230" s="8">
        <f>IF(E230="","",IFERROR(VLOOKUP(E230,Rates!$A$5:$C$204,2,FALSE),""))</f>
        <v/>
      </c>
      <c r="G230" s="12" t="n"/>
      <c r="H230" s="8">
        <f>IF(OR(F230="",G230=""),"",G230-F230)</f>
        <v/>
      </c>
      <c r="I230" s="13" t="n"/>
      <c r="J230" s="8">
        <f>IF(F230="","",N(F230)*N(I230))</f>
        <v/>
      </c>
      <c r="K230" s="12" t="n"/>
      <c r="L230" s="8">
        <f>IF(J230="","",N(K230)-J230)</f>
        <v/>
      </c>
      <c r="M230" s="4" t="n"/>
      <c r="N230" s="8">
        <f>IF(M230="","",MAX(0,N(M230)-$B$5)*$B$6)</f>
        <v/>
      </c>
      <c r="O230" s="12" t="n"/>
      <c r="P230" s="12" t="n"/>
      <c r="Q230" s="12" t="n"/>
      <c r="R230" s="8">
        <f>IF(F230="","",N(F230)+N(J230)+N(N230)+N(P230))</f>
        <v/>
      </c>
      <c r="S230" s="12" t="n"/>
      <c r="T230" s="8">
        <f>IF(OR(R230="",S230=""),"",S230-R230)</f>
        <v/>
      </c>
      <c r="U230">
        <f>IF(T230="","",IF(T230&gt;$B$4,IF(H230&gt;$B$4,"Linehaul over",IF(L230&gt;$B$4,"Fuel over",IF(N(O230)-N(N230)&gt;$B$4,"Detention over",IF(N(Q230)-N(P230)&gt;$B$4,"Accessorials over","Total over")))),IF(T230&lt;-$B$4,"Under-billed","OK")))</f>
        <v/>
      </c>
      <c r="V230" s="4" t="n"/>
      <c r="W230" s="4" t="n"/>
    </row>
    <row r="231">
      <c r="A231" s="4" t="n"/>
      <c r="B231" s="4" t="n"/>
      <c r="C231" s="4" t="n"/>
      <c r="D231" s="11" t="n"/>
      <c r="E231" s="4" t="n"/>
      <c r="F231" s="8">
        <f>IF(E231="","",IFERROR(VLOOKUP(E231,Rates!$A$5:$C$204,2,FALSE),""))</f>
        <v/>
      </c>
      <c r="G231" s="12" t="n"/>
      <c r="H231" s="8">
        <f>IF(OR(F231="",G231=""),"",G231-F231)</f>
        <v/>
      </c>
      <c r="I231" s="13" t="n"/>
      <c r="J231" s="8">
        <f>IF(F231="","",N(F231)*N(I231))</f>
        <v/>
      </c>
      <c r="K231" s="12" t="n"/>
      <c r="L231" s="8">
        <f>IF(J231="","",N(K231)-J231)</f>
        <v/>
      </c>
      <c r="M231" s="4" t="n"/>
      <c r="N231" s="8">
        <f>IF(M231="","",MAX(0,N(M231)-$B$5)*$B$6)</f>
        <v/>
      </c>
      <c r="O231" s="12" t="n"/>
      <c r="P231" s="12" t="n"/>
      <c r="Q231" s="12" t="n"/>
      <c r="R231" s="8">
        <f>IF(F231="","",N(F231)+N(J231)+N(N231)+N(P231))</f>
        <v/>
      </c>
      <c r="S231" s="12" t="n"/>
      <c r="T231" s="8">
        <f>IF(OR(R231="",S231=""),"",S231-R231)</f>
        <v/>
      </c>
      <c r="U231">
        <f>IF(T231="","",IF(T231&gt;$B$4,IF(H231&gt;$B$4,"Linehaul over",IF(L231&gt;$B$4,"Fuel over",IF(N(O231)-N(N231)&gt;$B$4,"Detention over",IF(N(Q231)-N(P231)&gt;$B$4,"Accessorials over","Total over")))),IF(T231&lt;-$B$4,"Under-billed","OK")))</f>
        <v/>
      </c>
      <c r="V231" s="4" t="n"/>
      <c r="W231" s="4" t="n"/>
    </row>
    <row r="232">
      <c r="A232" s="4" t="n"/>
      <c r="B232" s="4" t="n"/>
      <c r="C232" s="4" t="n"/>
      <c r="D232" s="11" t="n"/>
      <c r="E232" s="4" t="n"/>
      <c r="F232" s="8">
        <f>IF(E232="","",IFERROR(VLOOKUP(E232,Rates!$A$5:$C$204,2,FALSE),""))</f>
        <v/>
      </c>
      <c r="G232" s="12" t="n"/>
      <c r="H232" s="8">
        <f>IF(OR(F232="",G232=""),"",G232-F232)</f>
        <v/>
      </c>
      <c r="I232" s="13" t="n"/>
      <c r="J232" s="8">
        <f>IF(F232="","",N(F232)*N(I232))</f>
        <v/>
      </c>
      <c r="K232" s="12" t="n"/>
      <c r="L232" s="8">
        <f>IF(J232="","",N(K232)-J232)</f>
        <v/>
      </c>
      <c r="M232" s="4" t="n"/>
      <c r="N232" s="8">
        <f>IF(M232="","",MAX(0,N(M232)-$B$5)*$B$6)</f>
        <v/>
      </c>
      <c r="O232" s="12" t="n"/>
      <c r="P232" s="12" t="n"/>
      <c r="Q232" s="12" t="n"/>
      <c r="R232" s="8">
        <f>IF(F232="","",N(F232)+N(J232)+N(N232)+N(P232))</f>
        <v/>
      </c>
      <c r="S232" s="12" t="n"/>
      <c r="T232" s="8">
        <f>IF(OR(R232="",S232=""),"",S232-R232)</f>
        <v/>
      </c>
      <c r="U232">
        <f>IF(T232="","",IF(T232&gt;$B$4,IF(H232&gt;$B$4,"Linehaul over",IF(L232&gt;$B$4,"Fuel over",IF(N(O232)-N(N232)&gt;$B$4,"Detention over",IF(N(Q232)-N(P232)&gt;$B$4,"Accessorials over","Total over")))),IF(T232&lt;-$B$4,"Under-billed","OK")))</f>
        <v/>
      </c>
      <c r="V232" s="4" t="n"/>
      <c r="W232" s="4" t="n"/>
    </row>
    <row r="233">
      <c r="A233" s="4" t="n"/>
      <c r="B233" s="4" t="n"/>
      <c r="C233" s="4" t="n"/>
      <c r="D233" s="11" t="n"/>
      <c r="E233" s="4" t="n"/>
      <c r="F233" s="8">
        <f>IF(E233="","",IFERROR(VLOOKUP(E233,Rates!$A$5:$C$204,2,FALSE),""))</f>
        <v/>
      </c>
      <c r="G233" s="12" t="n"/>
      <c r="H233" s="8">
        <f>IF(OR(F233="",G233=""),"",G233-F233)</f>
        <v/>
      </c>
      <c r="I233" s="13" t="n"/>
      <c r="J233" s="8">
        <f>IF(F233="","",N(F233)*N(I233))</f>
        <v/>
      </c>
      <c r="K233" s="12" t="n"/>
      <c r="L233" s="8">
        <f>IF(J233="","",N(K233)-J233)</f>
        <v/>
      </c>
      <c r="M233" s="4" t="n"/>
      <c r="N233" s="8">
        <f>IF(M233="","",MAX(0,N(M233)-$B$5)*$B$6)</f>
        <v/>
      </c>
      <c r="O233" s="12" t="n"/>
      <c r="P233" s="12" t="n"/>
      <c r="Q233" s="12" t="n"/>
      <c r="R233" s="8">
        <f>IF(F233="","",N(F233)+N(J233)+N(N233)+N(P233))</f>
        <v/>
      </c>
      <c r="S233" s="12" t="n"/>
      <c r="T233" s="8">
        <f>IF(OR(R233="",S233=""),"",S233-R233)</f>
        <v/>
      </c>
      <c r="U233">
        <f>IF(T233="","",IF(T233&gt;$B$4,IF(H233&gt;$B$4,"Linehaul over",IF(L233&gt;$B$4,"Fuel over",IF(N(O233)-N(N233)&gt;$B$4,"Detention over",IF(N(Q233)-N(P233)&gt;$B$4,"Accessorials over","Total over")))),IF(T233&lt;-$B$4,"Under-billed","OK")))</f>
        <v/>
      </c>
      <c r="V233" s="4" t="n"/>
      <c r="W233" s="4" t="n"/>
    </row>
    <row r="234">
      <c r="A234" s="4" t="n"/>
      <c r="B234" s="4" t="n"/>
      <c r="C234" s="4" t="n"/>
      <c r="D234" s="11" t="n"/>
      <c r="E234" s="4" t="n"/>
      <c r="F234" s="8">
        <f>IF(E234="","",IFERROR(VLOOKUP(E234,Rates!$A$5:$C$204,2,FALSE),""))</f>
        <v/>
      </c>
      <c r="G234" s="12" t="n"/>
      <c r="H234" s="8">
        <f>IF(OR(F234="",G234=""),"",G234-F234)</f>
        <v/>
      </c>
      <c r="I234" s="13" t="n"/>
      <c r="J234" s="8">
        <f>IF(F234="","",N(F234)*N(I234))</f>
        <v/>
      </c>
      <c r="K234" s="12" t="n"/>
      <c r="L234" s="8">
        <f>IF(J234="","",N(K234)-J234)</f>
        <v/>
      </c>
      <c r="M234" s="4" t="n"/>
      <c r="N234" s="8">
        <f>IF(M234="","",MAX(0,N(M234)-$B$5)*$B$6)</f>
        <v/>
      </c>
      <c r="O234" s="12" t="n"/>
      <c r="P234" s="12" t="n"/>
      <c r="Q234" s="12" t="n"/>
      <c r="R234" s="8">
        <f>IF(F234="","",N(F234)+N(J234)+N(N234)+N(P234))</f>
        <v/>
      </c>
      <c r="S234" s="12" t="n"/>
      <c r="T234" s="8">
        <f>IF(OR(R234="",S234=""),"",S234-R234)</f>
        <v/>
      </c>
      <c r="U234">
        <f>IF(T234="","",IF(T234&gt;$B$4,IF(H234&gt;$B$4,"Linehaul over",IF(L234&gt;$B$4,"Fuel over",IF(N(O234)-N(N234)&gt;$B$4,"Detention over",IF(N(Q234)-N(P234)&gt;$B$4,"Accessorials over","Total over")))),IF(T234&lt;-$B$4,"Under-billed","OK")))</f>
        <v/>
      </c>
      <c r="V234" s="4" t="n"/>
      <c r="W234" s="4" t="n"/>
    </row>
    <row r="235">
      <c r="A235" s="4" t="n"/>
      <c r="B235" s="4" t="n"/>
      <c r="C235" s="4" t="n"/>
      <c r="D235" s="11" t="n"/>
      <c r="E235" s="4" t="n"/>
      <c r="F235" s="8">
        <f>IF(E235="","",IFERROR(VLOOKUP(E235,Rates!$A$5:$C$204,2,FALSE),""))</f>
        <v/>
      </c>
      <c r="G235" s="12" t="n"/>
      <c r="H235" s="8">
        <f>IF(OR(F235="",G235=""),"",G235-F235)</f>
        <v/>
      </c>
      <c r="I235" s="13" t="n"/>
      <c r="J235" s="8">
        <f>IF(F235="","",N(F235)*N(I235))</f>
        <v/>
      </c>
      <c r="K235" s="12" t="n"/>
      <c r="L235" s="8">
        <f>IF(J235="","",N(K235)-J235)</f>
        <v/>
      </c>
      <c r="M235" s="4" t="n"/>
      <c r="N235" s="8">
        <f>IF(M235="","",MAX(0,N(M235)-$B$5)*$B$6)</f>
        <v/>
      </c>
      <c r="O235" s="12" t="n"/>
      <c r="P235" s="12" t="n"/>
      <c r="Q235" s="12" t="n"/>
      <c r="R235" s="8">
        <f>IF(F235="","",N(F235)+N(J235)+N(N235)+N(P235))</f>
        <v/>
      </c>
      <c r="S235" s="12" t="n"/>
      <c r="T235" s="8">
        <f>IF(OR(R235="",S235=""),"",S235-R235)</f>
        <v/>
      </c>
      <c r="U235">
        <f>IF(T235="","",IF(T235&gt;$B$4,IF(H235&gt;$B$4,"Linehaul over",IF(L235&gt;$B$4,"Fuel over",IF(N(O235)-N(N235)&gt;$B$4,"Detention over",IF(N(Q235)-N(P235)&gt;$B$4,"Accessorials over","Total over")))),IF(T235&lt;-$B$4,"Under-billed","OK")))</f>
        <v/>
      </c>
      <c r="V235" s="4" t="n"/>
      <c r="W235" s="4" t="n"/>
    </row>
    <row r="236">
      <c r="A236" s="4" t="n"/>
      <c r="B236" s="4" t="n"/>
      <c r="C236" s="4" t="n"/>
      <c r="D236" s="11" t="n"/>
      <c r="E236" s="4" t="n"/>
      <c r="F236" s="8">
        <f>IF(E236="","",IFERROR(VLOOKUP(E236,Rates!$A$5:$C$204,2,FALSE),""))</f>
        <v/>
      </c>
      <c r="G236" s="12" t="n"/>
      <c r="H236" s="8">
        <f>IF(OR(F236="",G236=""),"",G236-F236)</f>
        <v/>
      </c>
      <c r="I236" s="13" t="n"/>
      <c r="J236" s="8">
        <f>IF(F236="","",N(F236)*N(I236))</f>
        <v/>
      </c>
      <c r="K236" s="12" t="n"/>
      <c r="L236" s="8">
        <f>IF(J236="","",N(K236)-J236)</f>
        <v/>
      </c>
      <c r="M236" s="4" t="n"/>
      <c r="N236" s="8">
        <f>IF(M236="","",MAX(0,N(M236)-$B$5)*$B$6)</f>
        <v/>
      </c>
      <c r="O236" s="12" t="n"/>
      <c r="P236" s="12" t="n"/>
      <c r="Q236" s="12" t="n"/>
      <c r="R236" s="8">
        <f>IF(F236="","",N(F236)+N(J236)+N(N236)+N(P236))</f>
        <v/>
      </c>
      <c r="S236" s="12" t="n"/>
      <c r="T236" s="8">
        <f>IF(OR(R236="",S236=""),"",S236-R236)</f>
        <v/>
      </c>
      <c r="U236">
        <f>IF(T236="","",IF(T236&gt;$B$4,IF(H236&gt;$B$4,"Linehaul over",IF(L236&gt;$B$4,"Fuel over",IF(N(O236)-N(N236)&gt;$B$4,"Detention over",IF(N(Q236)-N(P236)&gt;$B$4,"Accessorials over","Total over")))),IF(T236&lt;-$B$4,"Under-billed","OK")))</f>
        <v/>
      </c>
      <c r="V236" s="4" t="n"/>
      <c r="W236" s="4" t="n"/>
    </row>
    <row r="237">
      <c r="A237" s="4" t="n"/>
      <c r="B237" s="4" t="n"/>
      <c r="C237" s="4" t="n"/>
      <c r="D237" s="11" t="n"/>
      <c r="E237" s="4" t="n"/>
      <c r="F237" s="8">
        <f>IF(E237="","",IFERROR(VLOOKUP(E237,Rates!$A$5:$C$204,2,FALSE),""))</f>
        <v/>
      </c>
      <c r="G237" s="12" t="n"/>
      <c r="H237" s="8">
        <f>IF(OR(F237="",G237=""),"",G237-F237)</f>
        <v/>
      </c>
      <c r="I237" s="13" t="n"/>
      <c r="J237" s="8">
        <f>IF(F237="","",N(F237)*N(I237))</f>
        <v/>
      </c>
      <c r="K237" s="12" t="n"/>
      <c r="L237" s="8">
        <f>IF(J237="","",N(K237)-J237)</f>
        <v/>
      </c>
      <c r="M237" s="4" t="n"/>
      <c r="N237" s="8">
        <f>IF(M237="","",MAX(0,N(M237)-$B$5)*$B$6)</f>
        <v/>
      </c>
      <c r="O237" s="12" t="n"/>
      <c r="P237" s="12" t="n"/>
      <c r="Q237" s="12" t="n"/>
      <c r="R237" s="8">
        <f>IF(F237="","",N(F237)+N(J237)+N(N237)+N(P237))</f>
        <v/>
      </c>
      <c r="S237" s="12" t="n"/>
      <c r="T237" s="8">
        <f>IF(OR(R237="",S237=""),"",S237-R237)</f>
        <v/>
      </c>
      <c r="U237">
        <f>IF(T237="","",IF(T237&gt;$B$4,IF(H237&gt;$B$4,"Linehaul over",IF(L237&gt;$B$4,"Fuel over",IF(N(O237)-N(N237)&gt;$B$4,"Detention over",IF(N(Q237)-N(P237)&gt;$B$4,"Accessorials over","Total over")))),IF(T237&lt;-$B$4,"Under-billed","OK")))</f>
        <v/>
      </c>
      <c r="V237" s="4" t="n"/>
      <c r="W237" s="4" t="n"/>
    </row>
    <row r="238">
      <c r="A238" s="4" t="n"/>
      <c r="B238" s="4" t="n"/>
      <c r="C238" s="4" t="n"/>
      <c r="D238" s="11" t="n"/>
      <c r="E238" s="4" t="n"/>
      <c r="F238" s="8">
        <f>IF(E238="","",IFERROR(VLOOKUP(E238,Rates!$A$5:$C$204,2,FALSE),""))</f>
        <v/>
      </c>
      <c r="G238" s="12" t="n"/>
      <c r="H238" s="8">
        <f>IF(OR(F238="",G238=""),"",G238-F238)</f>
        <v/>
      </c>
      <c r="I238" s="13" t="n"/>
      <c r="J238" s="8">
        <f>IF(F238="","",N(F238)*N(I238))</f>
        <v/>
      </c>
      <c r="K238" s="12" t="n"/>
      <c r="L238" s="8">
        <f>IF(J238="","",N(K238)-J238)</f>
        <v/>
      </c>
      <c r="M238" s="4" t="n"/>
      <c r="N238" s="8">
        <f>IF(M238="","",MAX(0,N(M238)-$B$5)*$B$6)</f>
        <v/>
      </c>
      <c r="O238" s="12" t="n"/>
      <c r="P238" s="12" t="n"/>
      <c r="Q238" s="12" t="n"/>
      <c r="R238" s="8">
        <f>IF(F238="","",N(F238)+N(J238)+N(N238)+N(P238))</f>
        <v/>
      </c>
      <c r="S238" s="12" t="n"/>
      <c r="T238" s="8">
        <f>IF(OR(R238="",S238=""),"",S238-R238)</f>
        <v/>
      </c>
      <c r="U238">
        <f>IF(T238="","",IF(T238&gt;$B$4,IF(H238&gt;$B$4,"Linehaul over",IF(L238&gt;$B$4,"Fuel over",IF(N(O238)-N(N238)&gt;$B$4,"Detention over",IF(N(Q238)-N(P238)&gt;$B$4,"Accessorials over","Total over")))),IF(T238&lt;-$B$4,"Under-billed","OK")))</f>
        <v/>
      </c>
      <c r="V238" s="4" t="n"/>
      <c r="W238" s="4" t="n"/>
    </row>
    <row r="239">
      <c r="A239" s="4" t="n"/>
      <c r="B239" s="4" t="n"/>
      <c r="C239" s="4" t="n"/>
      <c r="D239" s="11" t="n"/>
      <c r="E239" s="4" t="n"/>
      <c r="F239" s="8">
        <f>IF(E239="","",IFERROR(VLOOKUP(E239,Rates!$A$5:$C$204,2,FALSE),""))</f>
        <v/>
      </c>
      <c r="G239" s="12" t="n"/>
      <c r="H239" s="8">
        <f>IF(OR(F239="",G239=""),"",G239-F239)</f>
        <v/>
      </c>
      <c r="I239" s="13" t="n"/>
      <c r="J239" s="8">
        <f>IF(F239="","",N(F239)*N(I239))</f>
        <v/>
      </c>
      <c r="K239" s="12" t="n"/>
      <c r="L239" s="8">
        <f>IF(J239="","",N(K239)-J239)</f>
        <v/>
      </c>
      <c r="M239" s="4" t="n"/>
      <c r="N239" s="8">
        <f>IF(M239="","",MAX(0,N(M239)-$B$5)*$B$6)</f>
        <v/>
      </c>
      <c r="O239" s="12" t="n"/>
      <c r="P239" s="12" t="n"/>
      <c r="Q239" s="12" t="n"/>
      <c r="R239" s="8">
        <f>IF(F239="","",N(F239)+N(J239)+N(N239)+N(P239))</f>
        <v/>
      </c>
      <c r="S239" s="12" t="n"/>
      <c r="T239" s="8">
        <f>IF(OR(R239="",S239=""),"",S239-R239)</f>
        <v/>
      </c>
      <c r="U239">
        <f>IF(T239="","",IF(T239&gt;$B$4,IF(H239&gt;$B$4,"Linehaul over",IF(L239&gt;$B$4,"Fuel over",IF(N(O239)-N(N239)&gt;$B$4,"Detention over",IF(N(Q239)-N(P239)&gt;$B$4,"Accessorials over","Total over")))),IF(T239&lt;-$B$4,"Under-billed","OK")))</f>
        <v/>
      </c>
      <c r="V239" s="4" t="n"/>
      <c r="W239" s="4" t="n"/>
    </row>
    <row r="240">
      <c r="A240" s="4" t="n"/>
      <c r="B240" s="4" t="n"/>
      <c r="C240" s="4" t="n"/>
      <c r="D240" s="11" t="n"/>
      <c r="E240" s="4" t="n"/>
      <c r="F240" s="8">
        <f>IF(E240="","",IFERROR(VLOOKUP(E240,Rates!$A$5:$C$204,2,FALSE),""))</f>
        <v/>
      </c>
      <c r="G240" s="12" t="n"/>
      <c r="H240" s="8">
        <f>IF(OR(F240="",G240=""),"",G240-F240)</f>
        <v/>
      </c>
      <c r="I240" s="13" t="n"/>
      <c r="J240" s="8">
        <f>IF(F240="","",N(F240)*N(I240))</f>
        <v/>
      </c>
      <c r="K240" s="12" t="n"/>
      <c r="L240" s="8">
        <f>IF(J240="","",N(K240)-J240)</f>
        <v/>
      </c>
      <c r="M240" s="4" t="n"/>
      <c r="N240" s="8">
        <f>IF(M240="","",MAX(0,N(M240)-$B$5)*$B$6)</f>
        <v/>
      </c>
      <c r="O240" s="12" t="n"/>
      <c r="P240" s="12" t="n"/>
      <c r="Q240" s="12" t="n"/>
      <c r="R240" s="8">
        <f>IF(F240="","",N(F240)+N(J240)+N(N240)+N(P240))</f>
        <v/>
      </c>
      <c r="S240" s="12" t="n"/>
      <c r="T240" s="8">
        <f>IF(OR(R240="",S240=""),"",S240-R240)</f>
        <v/>
      </c>
      <c r="U240">
        <f>IF(T240="","",IF(T240&gt;$B$4,IF(H240&gt;$B$4,"Linehaul over",IF(L240&gt;$B$4,"Fuel over",IF(N(O240)-N(N240)&gt;$B$4,"Detention over",IF(N(Q240)-N(P240)&gt;$B$4,"Accessorials over","Total over")))),IF(T240&lt;-$B$4,"Under-billed","OK")))</f>
        <v/>
      </c>
      <c r="V240" s="4" t="n"/>
      <c r="W240" s="4" t="n"/>
    </row>
    <row r="241">
      <c r="A241" s="4" t="n"/>
      <c r="B241" s="4" t="n"/>
      <c r="C241" s="4" t="n"/>
      <c r="D241" s="11" t="n"/>
      <c r="E241" s="4" t="n"/>
      <c r="F241" s="8">
        <f>IF(E241="","",IFERROR(VLOOKUP(E241,Rates!$A$5:$C$204,2,FALSE),""))</f>
        <v/>
      </c>
      <c r="G241" s="12" t="n"/>
      <c r="H241" s="8">
        <f>IF(OR(F241="",G241=""),"",G241-F241)</f>
        <v/>
      </c>
      <c r="I241" s="13" t="n"/>
      <c r="J241" s="8">
        <f>IF(F241="","",N(F241)*N(I241))</f>
        <v/>
      </c>
      <c r="K241" s="12" t="n"/>
      <c r="L241" s="8">
        <f>IF(J241="","",N(K241)-J241)</f>
        <v/>
      </c>
      <c r="M241" s="4" t="n"/>
      <c r="N241" s="8">
        <f>IF(M241="","",MAX(0,N(M241)-$B$5)*$B$6)</f>
        <v/>
      </c>
      <c r="O241" s="12" t="n"/>
      <c r="P241" s="12" t="n"/>
      <c r="Q241" s="12" t="n"/>
      <c r="R241" s="8">
        <f>IF(F241="","",N(F241)+N(J241)+N(N241)+N(P241))</f>
        <v/>
      </c>
      <c r="S241" s="12" t="n"/>
      <c r="T241" s="8">
        <f>IF(OR(R241="",S241=""),"",S241-R241)</f>
        <v/>
      </c>
      <c r="U241">
        <f>IF(T241="","",IF(T241&gt;$B$4,IF(H241&gt;$B$4,"Linehaul over",IF(L241&gt;$B$4,"Fuel over",IF(N(O241)-N(N241)&gt;$B$4,"Detention over",IF(N(Q241)-N(P241)&gt;$B$4,"Accessorials over","Total over")))),IF(T241&lt;-$B$4,"Under-billed","OK")))</f>
        <v/>
      </c>
      <c r="V241" s="4" t="n"/>
      <c r="W241" s="4" t="n"/>
    </row>
    <row r="242">
      <c r="A242" s="4" t="n"/>
      <c r="B242" s="4" t="n"/>
      <c r="C242" s="4" t="n"/>
      <c r="D242" s="11" t="n"/>
      <c r="E242" s="4" t="n"/>
      <c r="F242" s="8">
        <f>IF(E242="","",IFERROR(VLOOKUP(E242,Rates!$A$5:$C$204,2,FALSE),""))</f>
        <v/>
      </c>
      <c r="G242" s="12" t="n"/>
      <c r="H242" s="8">
        <f>IF(OR(F242="",G242=""),"",G242-F242)</f>
        <v/>
      </c>
      <c r="I242" s="13" t="n"/>
      <c r="J242" s="8">
        <f>IF(F242="","",N(F242)*N(I242))</f>
        <v/>
      </c>
      <c r="K242" s="12" t="n"/>
      <c r="L242" s="8">
        <f>IF(J242="","",N(K242)-J242)</f>
        <v/>
      </c>
      <c r="M242" s="4" t="n"/>
      <c r="N242" s="8">
        <f>IF(M242="","",MAX(0,N(M242)-$B$5)*$B$6)</f>
        <v/>
      </c>
      <c r="O242" s="12" t="n"/>
      <c r="P242" s="12" t="n"/>
      <c r="Q242" s="12" t="n"/>
      <c r="R242" s="8">
        <f>IF(F242="","",N(F242)+N(J242)+N(N242)+N(P242))</f>
        <v/>
      </c>
      <c r="S242" s="12" t="n"/>
      <c r="T242" s="8">
        <f>IF(OR(R242="",S242=""),"",S242-R242)</f>
        <v/>
      </c>
      <c r="U242">
        <f>IF(T242="","",IF(T242&gt;$B$4,IF(H242&gt;$B$4,"Linehaul over",IF(L242&gt;$B$4,"Fuel over",IF(N(O242)-N(N242)&gt;$B$4,"Detention over",IF(N(Q242)-N(P242)&gt;$B$4,"Accessorials over","Total over")))),IF(T242&lt;-$B$4,"Under-billed","OK")))</f>
        <v/>
      </c>
      <c r="V242" s="4" t="n"/>
      <c r="W242" s="4" t="n"/>
    </row>
    <row r="243">
      <c r="A243" s="4" t="n"/>
      <c r="B243" s="4" t="n"/>
      <c r="C243" s="4" t="n"/>
      <c r="D243" s="11" t="n"/>
      <c r="E243" s="4" t="n"/>
      <c r="F243" s="8">
        <f>IF(E243="","",IFERROR(VLOOKUP(E243,Rates!$A$5:$C$204,2,FALSE),""))</f>
        <v/>
      </c>
      <c r="G243" s="12" t="n"/>
      <c r="H243" s="8">
        <f>IF(OR(F243="",G243=""),"",G243-F243)</f>
        <v/>
      </c>
      <c r="I243" s="13" t="n"/>
      <c r="J243" s="8">
        <f>IF(F243="","",N(F243)*N(I243))</f>
        <v/>
      </c>
      <c r="K243" s="12" t="n"/>
      <c r="L243" s="8">
        <f>IF(J243="","",N(K243)-J243)</f>
        <v/>
      </c>
      <c r="M243" s="4" t="n"/>
      <c r="N243" s="8">
        <f>IF(M243="","",MAX(0,N(M243)-$B$5)*$B$6)</f>
        <v/>
      </c>
      <c r="O243" s="12" t="n"/>
      <c r="P243" s="12" t="n"/>
      <c r="Q243" s="12" t="n"/>
      <c r="R243" s="8">
        <f>IF(F243="","",N(F243)+N(J243)+N(N243)+N(P243))</f>
        <v/>
      </c>
      <c r="S243" s="12" t="n"/>
      <c r="T243" s="8">
        <f>IF(OR(R243="",S243=""),"",S243-R243)</f>
        <v/>
      </c>
      <c r="U243">
        <f>IF(T243="","",IF(T243&gt;$B$4,IF(H243&gt;$B$4,"Linehaul over",IF(L243&gt;$B$4,"Fuel over",IF(N(O243)-N(N243)&gt;$B$4,"Detention over",IF(N(Q243)-N(P243)&gt;$B$4,"Accessorials over","Total over")))),IF(T243&lt;-$B$4,"Under-billed","OK")))</f>
        <v/>
      </c>
      <c r="V243" s="4" t="n"/>
      <c r="W243" s="4" t="n"/>
    </row>
    <row r="244">
      <c r="A244" s="4" t="n"/>
      <c r="B244" s="4" t="n"/>
      <c r="C244" s="4" t="n"/>
      <c r="D244" s="11" t="n"/>
      <c r="E244" s="4" t="n"/>
      <c r="F244" s="8">
        <f>IF(E244="","",IFERROR(VLOOKUP(E244,Rates!$A$5:$C$204,2,FALSE),""))</f>
        <v/>
      </c>
      <c r="G244" s="12" t="n"/>
      <c r="H244" s="8">
        <f>IF(OR(F244="",G244=""),"",G244-F244)</f>
        <v/>
      </c>
      <c r="I244" s="13" t="n"/>
      <c r="J244" s="8">
        <f>IF(F244="","",N(F244)*N(I244))</f>
        <v/>
      </c>
      <c r="K244" s="12" t="n"/>
      <c r="L244" s="8">
        <f>IF(J244="","",N(K244)-J244)</f>
        <v/>
      </c>
      <c r="M244" s="4" t="n"/>
      <c r="N244" s="8">
        <f>IF(M244="","",MAX(0,N(M244)-$B$5)*$B$6)</f>
        <v/>
      </c>
      <c r="O244" s="12" t="n"/>
      <c r="P244" s="12" t="n"/>
      <c r="Q244" s="12" t="n"/>
      <c r="R244" s="8">
        <f>IF(F244="","",N(F244)+N(J244)+N(N244)+N(P244))</f>
        <v/>
      </c>
      <c r="S244" s="12" t="n"/>
      <c r="T244" s="8">
        <f>IF(OR(R244="",S244=""),"",S244-R244)</f>
        <v/>
      </c>
      <c r="U244">
        <f>IF(T244="","",IF(T244&gt;$B$4,IF(H244&gt;$B$4,"Linehaul over",IF(L244&gt;$B$4,"Fuel over",IF(N(O244)-N(N244)&gt;$B$4,"Detention over",IF(N(Q244)-N(P244)&gt;$B$4,"Accessorials over","Total over")))),IF(T244&lt;-$B$4,"Under-billed","OK")))</f>
        <v/>
      </c>
      <c r="V244" s="4" t="n"/>
      <c r="W244" s="4" t="n"/>
    </row>
    <row r="245">
      <c r="A245" s="4" t="n"/>
      <c r="B245" s="4" t="n"/>
      <c r="C245" s="4" t="n"/>
      <c r="D245" s="11" t="n"/>
      <c r="E245" s="4" t="n"/>
      <c r="F245" s="8">
        <f>IF(E245="","",IFERROR(VLOOKUP(E245,Rates!$A$5:$C$204,2,FALSE),""))</f>
        <v/>
      </c>
      <c r="G245" s="12" t="n"/>
      <c r="H245" s="8">
        <f>IF(OR(F245="",G245=""),"",G245-F245)</f>
        <v/>
      </c>
      <c r="I245" s="13" t="n"/>
      <c r="J245" s="8">
        <f>IF(F245="","",N(F245)*N(I245))</f>
        <v/>
      </c>
      <c r="K245" s="12" t="n"/>
      <c r="L245" s="8">
        <f>IF(J245="","",N(K245)-J245)</f>
        <v/>
      </c>
      <c r="M245" s="4" t="n"/>
      <c r="N245" s="8">
        <f>IF(M245="","",MAX(0,N(M245)-$B$5)*$B$6)</f>
        <v/>
      </c>
      <c r="O245" s="12" t="n"/>
      <c r="P245" s="12" t="n"/>
      <c r="Q245" s="12" t="n"/>
      <c r="R245" s="8">
        <f>IF(F245="","",N(F245)+N(J245)+N(N245)+N(P245))</f>
        <v/>
      </c>
      <c r="S245" s="12" t="n"/>
      <c r="T245" s="8">
        <f>IF(OR(R245="",S245=""),"",S245-R245)</f>
        <v/>
      </c>
      <c r="U245">
        <f>IF(T245="","",IF(T245&gt;$B$4,IF(H245&gt;$B$4,"Linehaul over",IF(L245&gt;$B$4,"Fuel over",IF(N(O245)-N(N245)&gt;$B$4,"Detention over",IF(N(Q245)-N(P245)&gt;$B$4,"Accessorials over","Total over")))),IF(T245&lt;-$B$4,"Under-billed","OK")))</f>
        <v/>
      </c>
      <c r="V245" s="4" t="n"/>
      <c r="W245" s="4" t="n"/>
    </row>
    <row r="246">
      <c r="A246" s="4" t="n"/>
      <c r="B246" s="4" t="n"/>
      <c r="C246" s="4" t="n"/>
      <c r="D246" s="11" t="n"/>
      <c r="E246" s="4" t="n"/>
      <c r="F246" s="8">
        <f>IF(E246="","",IFERROR(VLOOKUP(E246,Rates!$A$5:$C$204,2,FALSE),""))</f>
        <v/>
      </c>
      <c r="G246" s="12" t="n"/>
      <c r="H246" s="8">
        <f>IF(OR(F246="",G246=""),"",G246-F246)</f>
        <v/>
      </c>
      <c r="I246" s="13" t="n"/>
      <c r="J246" s="8">
        <f>IF(F246="","",N(F246)*N(I246))</f>
        <v/>
      </c>
      <c r="K246" s="12" t="n"/>
      <c r="L246" s="8">
        <f>IF(J246="","",N(K246)-J246)</f>
        <v/>
      </c>
      <c r="M246" s="4" t="n"/>
      <c r="N246" s="8">
        <f>IF(M246="","",MAX(0,N(M246)-$B$5)*$B$6)</f>
        <v/>
      </c>
      <c r="O246" s="12" t="n"/>
      <c r="P246" s="12" t="n"/>
      <c r="Q246" s="12" t="n"/>
      <c r="R246" s="8">
        <f>IF(F246="","",N(F246)+N(J246)+N(N246)+N(P246))</f>
        <v/>
      </c>
      <c r="S246" s="12" t="n"/>
      <c r="T246" s="8">
        <f>IF(OR(R246="",S246=""),"",S246-R246)</f>
        <v/>
      </c>
      <c r="U246">
        <f>IF(T246="","",IF(T246&gt;$B$4,IF(H246&gt;$B$4,"Linehaul over",IF(L246&gt;$B$4,"Fuel over",IF(N(O246)-N(N246)&gt;$B$4,"Detention over",IF(N(Q246)-N(P246)&gt;$B$4,"Accessorials over","Total over")))),IF(T246&lt;-$B$4,"Under-billed","OK")))</f>
        <v/>
      </c>
      <c r="V246" s="4" t="n"/>
      <c r="W246" s="4" t="n"/>
    </row>
    <row r="247">
      <c r="A247" s="4" t="n"/>
      <c r="B247" s="4" t="n"/>
      <c r="C247" s="4" t="n"/>
      <c r="D247" s="11" t="n"/>
      <c r="E247" s="4" t="n"/>
      <c r="F247" s="8">
        <f>IF(E247="","",IFERROR(VLOOKUP(E247,Rates!$A$5:$C$204,2,FALSE),""))</f>
        <v/>
      </c>
      <c r="G247" s="12" t="n"/>
      <c r="H247" s="8">
        <f>IF(OR(F247="",G247=""),"",G247-F247)</f>
        <v/>
      </c>
      <c r="I247" s="13" t="n"/>
      <c r="J247" s="8">
        <f>IF(F247="","",N(F247)*N(I247))</f>
        <v/>
      </c>
      <c r="K247" s="12" t="n"/>
      <c r="L247" s="8">
        <f>IF(J247="","",N(K247)-J247)</f>
        <v/>
      </c>
      <c r="M247" s="4" t="n"/>
      <c r="N247" s="8">
        <f>IF(M247="","",MAX(0,N(M247)-$B$5)*$B$6)</f>
        <v/>
      </c>
      <c r="O247" s="12" t="n"/>
      <c r="P247" s="12" t="n"/>
      <c r="Q247" s="12" t="n"/>
      <c r="R247" s="8">
        <f>IF(F247="","",N(F247)+N(J247)+N(N247)+N(P247))</f>
        <v/>
      </c>
      <c r="S247" s="12" t="n"/>
      <c r="T247" s="8">
        <f>IF(OR(R247="",S247=""),"",S247-R247)</f>
        <v/>
      </c>
      <c r="U247">
        <f>IF(T247="","",IF(T247&gt;$B$4,IF(H247&gt;$B$4,"Linehaul over",IF(L247&gt;$B$4,"Fuel over",IF(N(O247)-N(N247)&gt;$B$4,"Detention over",IF(N(Q247)-N(P247)&gt;$B$4,"Accessorials over","Total over")))),IF(T247&lt;-$B$4,"Under-billed","OK")))</f>
        <v/>
      </c>
      <c r="V247" s="4" t="n"/>
      <c r="W247" s="4" t="n"/>
    </row>
    <row r="248">
      <c r="A248" s="4" t="n"/>
      <c r="B248" s="4" t="n"/>
      <c r="C248" s="4" t="n"/>
      <c r="D248" s="11" t="n"/>
      <c r="E248" s="4" t="n"/>
      <c r="F248" s="8">
        <f>IF(E248="","",IFERROR(VLOOKUP(E248,Rates!$A$5:$C$204,2,FALSE),""))</f>
        <v/>
      </c>
      <c r="G248" s="12" t="n"/>
      <c r="H248" s="8">
        <f>IF(OR(F248="",G248=""),"",G248-F248)</f>
        <v/>
      </c>
      <c r="I248" s="13" t="n"/>
      <c r="J248" s="8">
        <f>IF(F248="","",N(F248)*N(I248))</f>
        <v/>
      </c>
      <c r="K248" s="12" t="n"/>
      <c r="L248" s="8">
        <f>IF(J248="","",N(K248)-J248)</f>
        <v/>
      </c>
      <c r="M248" s="4" t="n"/>
      <c r="N248" s="8">
        <f>IF(M248="","",MAX(0,N(M248)-$B$5)*$B$6)</f>
        <v/>
      </c>
      <c r="O248" s="12" t="n"/>
      <c r="P248" s="12" t="n"/>
      <c r="Q248" s="12" t="n"/>
      <c r="R248" s="8">
        <f>IF(F248="","",N(F248)+N(J248)+N(N248)+N(P248))</f>
        <v/>
      </c>
      <c r="S248" s="12" t="n"/>
      <c r="T248" s="8">
        <f>IF(OR(R248="",S248=""),"",S248-R248)</f>
        <v/>
      </c>
      <c r="U248">
        <f>IF(T248="","",IF(T248&gt;$B$4,IF(H248&gt;$B$4,"Linehaul over",IF(L248&gt;$B$4,"Fuel over",IF(N(O248)-N(N248)&gt;$B$4,"Detention over",IF(N(Q248)-N(P248)&gt;$B$4,"Accessorials over","Total over")))),IF(T248&lt;-$B$4,"Under-billed","OK")))</f>
        <v/>
      </c>
      <c r="V248" s="4" t="n"/>
      <c r="W248" s="4" t="n"/>
    </row>
    <row r="249">
      <c r="A249" s="4" t="n"/>
      <c r="B249" s="4" t="n"/>
      <c r="C249" s="4" t="n"/>
      <c r="D249" s="11" t="n"/>
      <c r="E249" s="4" t="n"/>
      <c r="F249" s="8">
        <f>IF(E249="","",IFERROR(VLOOKUP(E249,Rates!$A$5:$C$204,2,FALSE),""))</f>
        <v/>
      </c>
      <c r="G249" s="12" t="n"/>
      <c r="H249" s="8">
        <f>IF(OR(F249="",G249=""),"",G249-F249)</f>
        <v/>
      </c>
      <c r="I249" s="13" t="n"/>
      <c r="J249" s="8">
        <f>IF(F249="","",N(F249)*N(I249))</f>
        <v/>
      </c>
      <c r="K249" s="12" t="n"/>
      <c r="L249" s="8">
        <f>IF(J249="","",N(K249)-J249)</f>
        <v/>
      </c>
      <c r="M249" s="4" t="n"/>
      <c r="N249" s="8">
        <f>IF(M249="","",MAX(0,N(M249)-$B$5)*$B$6)</f>
        <v/>
      </c>
      <c r="O249" s="12" t="n"/>
      <c r="P249" s="12" t="n"/>
      <c r="Q249" s="12" t="n"/>
      <c r="R249" s="8">
        <f>IF(F249="","",N(F249)+N(J249)+N(N249)+N(P249))</f>
        <v/>
      </c>
      <c r="S249" s="12" t="n"/>
      <c r="T249" s="8">
        <f>IF(OR(R249="",S249=""),"",S249-R249)</f>
        <v/>
      </c>
      <c r="U249">
        <f>IF(T249="","",IF(T249&gt;$B$4,IF(H249&gt;$B$4,"Linehaul over",IF(L249&gt;$B$4,"Fuel over",IF(N(O249)-N(N249)&gt;$B$4,"Detention over",IF(N(Q249)-N(P249)&gt;$B$4,"Accessorials over","Total over")))),IF(T249&lt;-$B$4,"Under-billed","OK")))</f>
        <v/>
      </c>
      <c r="V249" s="4" t="n"/>
      <c r="W249" s="4" t="n"/>
    </row>
    <row r="250">
      <c r="A250" s="4" t="n"/>
      <c r="B250" s="4" t="n"/>
      <c r="C250" s="4" t="n"/>
      <c r="D250" s="11" t="n"/>
      <c r="E250" s="4" t="n"/>
      <c r="F250" s="8">
        <f>IF(E250="","",IFERROR(VLOOKUP(E250,Rates!$A$5:$C$204,2,FALSE),""))</f>
        <v/>
      </c>
      <c r="G250" s="12" t="n"/>
      <c r="H250" s="8">
        <f>IF(OR(F250="",G250=""),"",G250-F250)</f>
        <v/>
      </c>
      <c r="I250" s="13" t="n"/>
      <c r="J250" s="8">
        <f>IF(F250="","",N(F250)*N(I250))</f>
        <v/>
      </c>
      <c r="K250" s="12" t="n"/>
      <c r="L250" s="8">
        <f>IF(J250="","",N(K250)-J250)</f>
        <v/>
      </c>
      <c r="M250" s="4" t="n"/>
      <c r="N250" s="8">
        <f>IF(M250="","",MAX(0,N(M250)-$B$5)*$B$6)</f>
        <v/>
      </c>
      <c r="O250" s="12" t="n"/>
      <c r="P250" s="12" t="n"/>
      <c r="Q250" s="12" t="n"/>
      <c r="R250" s="8">
        <f>IF(F250="","",N(F250)+N(J250)+N(N250)+N(P250))</f>
        <v/>
      </c>
      <c r="S250" s="12" t="n"/>
      <c r="T250" s="8">
        <f>IF(OR(R250="",S250=""),"",S250-R250)</f>
        <v/>
      </c>
      <c r="U250">
        <f>IF(T250="","",IF(T250&gt;$B$4,IF(H250&gt;$B$4,"Linehaul over",IF(L250&gt;$B$4,"Fuel over",IF(N(O250)-N(N250)&gt;$B$4,"Detention over",IF(N(Q250)-N(P250)&gt;$B$4,"Accessorials over","Total over")))),IF(T250&lt;-$B$4,"Under-billed","OK")))</f>
        <v/>
      </c>
      <c r="V250" s="4" t="n"/>
      <c r="W250" s="4" t="n"/>
    </row>
    <row r="251">
      <c r="A251" s="4" t="n"/>
      <c r="B251" s="4" t="n"/>
      <c r="C251" s="4" t="n"/>
      <c r="D251" s="11" t="n"/>
      <c r="E251" s="4" t="n"/>
      <c r="F251" s="8">
        <f>IF(E251="","",IFERROR(VLOOKUP(E251,Rates!$A$5:$C$204,2,FALSE),""))</f>
        <v/>
      </c>
      <c r="G251" s="12" t="n"/>
      <c r="H251" s="8">
        <f>IF(OR(F251="",G251=""),"",G251-F251)</f>
        <v/>
      </c>
      <c r="I251" s="13" t="n"/>
      <c r="J251" s="8">
        <f>IF(F251="","",N(F251)*N(I251))</f>
        <v/>
      </c>
      <c r="K251" s="12" t="n"/>
      <c r="L251" s="8">
        <f>IF(J251="","",N(K251)-J251)</f>
        <v/>
      </c>
      <c r="M251" s="4" t="n"/>
      <c r="N251" s="8">
        <f>IF(M251="","",MAX(0,N(M251)-$B$5)*$B$6)</f>
        <v/>
      </c>
      <c r="O251" s="12" t="n"/>
      <c r="P251" s="12" t="n"/>
      <c r="Q251" s="12" t="n"/>
      <c r="R251" s="8">
        <f>IF(F251="","",N(F251)+N(J251)+N(N251)+N(P251))</f>
        <v/>
      </c>
      <c r="S251" s="12" t="n"/>
      <c r="T251" s="8">
        <f>IF(OR(R251="",S251=""),"",S251-R251)</f>
        <v/>
      </c>
      <c r="U251">
        <f>IF(T251="","",IF(T251&gt;$B$4,IF(H251&gt;$B$4,"Linehaul over",IF(L251&gt;$B$4,"Fuel over",IF(N(O251)-N(N251)&gt;$B$4,"Detention over",IF(N(Q251)-N(P251)&gt;$B$4,"Accessorials over","Total over")))),IF(T251&lt;-$B$4,"Under-billed","OK")))</f>
        <v/>
      </c>
      <c r="V251" s="4" t="n"/>
      <c r="W251" s="4" t="n"/>
    </row>
    <row r="252">
      <c r="A252" s="4" t="n"/>
      <c r="B252" s="4" t="n"/>
      <c r="C252" s="4" t="n"/>
      <c r="D252" s="11" t="n"/>
      <c r="E252" s="4" t="n"/>
      <c r="F252" s="8">
        <f>IF(E252="","",IFERROR(VLOOKUP(E252,Rates!$A$5:$C$204,2,FALSE),""))</f>
        <v/>
      </c>
      <c r="G252" s="12" t="n"/>
      <c r="H252" s="8">
        <f>IF(OR(F252="",G252=""),"",G252-F252)</f>
        <v/>
      </c>
      <c r="I252" s="13" t="n"/>
      <c r="J252" s="8">
        <f>IF(F252="","",N(F252)*N(I252))</f>
        <v/>
      </c>
      <c r="K252" s="12" t="n"/>
      <c r="L252" s="8">
        <f>IF(J252="","",N(K252)-J252)</f>
        <v/>
      </c>
      <c r="M252" s="4" t="n"/>
      <c r="N252" s="8">
        <f>IF(M252="","",MAX(0,N(M252)-$B$5)*$B$6)</f>
        <v/>
      </c>
      <c r="O252" s="12" t="n"/>
      <c r="P252" s="12" t="n"/>
      <c r="Q252" s="12" t="n"/>
      <c r="R252" s="8">
        <f>IF(F252="","",N(F252)+N(J252)+N(N252)+N(P252))</f>
        <v/>
      </c>
      <c r="S252" s="12" t="n"/>
      <c r="T252" s="8">
        <f>IF(OR(R252="",S252=""),"",S252-R252)</f>
        <v/>
      </c>
      <c r="U252">
        <f>IF(T252="","",IF(T252&gt;$B$4,IF(H252&gt;$B$4,"Linehaul over",IF(L252&gt;$B$4,"Fuel over",IF(N(O252)-N(N252)&gt;$B$4,"Detention over",IF(N(Q252)-N(P252)&gt;$B$4,"Accessorials over","Total over")))),IF(T252&lt;-$B$4,"Under-billed","OK")))</f>
        <v/>
      </c>
      <c r="V252" s="4" t="n"/>
      <c r="W252" s="4" t="n"/>
    </row>
    <row r="253">
      <c r="A253" s="4" t="n"/>
      <c r="B253" s="4" t="n"/>
      <c r="C253" s="4" t="n"/>
      <c r="D253" s="11" t="n"/>
      <c r="E253" s="4" t="n"/>
      <c r="F253" s="8">
        <f>IF(E253="","",IFERROR(VLOOKUP(E253,Rates!$A$5:$C$204,2,FALSE),""))</f>
        <v/>
      </c>
      <c r="G253" s="12" t="n"/>
      <c r="H253" s="8">
        <f>IF(OR(F253="",G253=""),"",G253-F253)</f>
        <v/>
      </c>
      <c r="I253" s="13" t="n"/>
      <c r="J253" s="8">
        <f>IF(F253="","",N(F253)*N(I253))</f>
        <v/>
      </c>
      <c r="K253" s="12" t="n"/>
      <c r="L253" s="8">
        <f>IF(J253="","",N(K253)-J253)</f>
        <v/>
      </c>
      <c r="M253" s="4" t="n"/>
      <c r="N253" s="8">
        <f>IF(M253="","",MAX(0,N(M253)-$B$5)*$B$6)</f>
        <v/>
      </c>
      <c r="O253" s="12" t="n"/>
      <c r="P253" s="12" t="n"/>
      <c r="Q253" s="12" t="n"/>
      <c r="R253" s="8">
        <f>IF(F253="","",N(F253)+N(J253)+N(N253)+N(P253))</f>
        <v/>
      </c>
      <c r="S253" s="12" t="n"/>
      <c r="T253" s="8">
        <f>IF(OR(R253="",S253=""),"",S253-R253)</f>
        <v/>
      </c>
      <c r="U253">
        <f>IF(T253="","",IF(T253&gt;$B$4,IF(H253&gt;$B$4,"Linehaul over",IF(L253&gt;$B$4,"Fuel over",IF(N(O253)-N(N253)&gt;$B$4,"Detention over",IF(N(Q253)-N(P253)&gt;$B$4,"Accessorials over","Total over")))),IF(T253&lt;-$B$4,"Under-billed","OK")))</f>
        <v/>
      </c>
      <c r="V253" s="4" t="n"/>
      <c r="W253" s="4" t="n"/>
    </row>
    <row r="254">
      <c r="A254" s="4" t="n"/>
      <c r="B254" s="4" t="n"/>
      <c r="C254" s="4" t="n"/>
      <c r="D254" s="11" t="n"/>
      <c r="E254" s="4" t="n"/>
      <c r="F254" s="8">
        <f>IF(E254="","",IFERROR(VLOOKUP(E254,Rates!$A$5:$C$204,2,FALSE),""))</f>
        <v/>
      </c>
      <c r="G254" s="12" t="n"/>
      <c r="H254" s="8">
        <f>IF(OR(F254="",G254=""),"",G254-F254)</f>
        <v/>
      </c>
      <c r="I254" s="13" t="n"/>
      <c r="J254" s="8">
        <f>IF(F254="","",N(F254)*N(I254))</f>
        <v/>
      </c>
      <c r="K254" s="12" t="n"/>
      <c r="L254" s="8">
        <f>IF(J254="","",N(K254)-J254)</f>
        <v/>
      </c>
      <c r="M254" s="4" t="n"/>
      <c r="N254" s="8">
        <f>IF(M254="","",MAX(0,N(M254)-$B$5)*$B$6)</f>
        <v/>
      </c>
      <c r="O254" s="12" t="n"/>
      <c r="P254" s="12" t="n"/>
      <c r="Q254" s="12" t="n"/>
      <c r="R254" s="8">
        <f>IF(F254="","",N(F254)+N(J254)+N(N254)+N(P254))</f>
        <v/>
      </c>
      <c r="S254" s="12" t="n"/>
      <c r="T254" s="8">
        <f>IF(OR(R254="",S254=""),"",S254-R254)</f>
        <v/>
      </c>
      <c r="U254">
        <f>IF(T254="","",IF(T254&gt;$B$4,IF(H254&gt;$B$4,"Linehaul over",IF(L254&gt;$B$4,"Fuel over",IF(N(O254)-N(N254)&gt;$B$4,"Detention over",IF(N(Q254)-N(P254)&gt;$B$4,"Accessorials over","Total over")))),IF(T254&lt;-$B$4,"Under-billed","OK")))</f>
        <v/>
      </c>
      <c r="V254" s="4" t="n"/>
      <c r="W254" s="4" t="n"/>
    </row>
    <row r="255">
      <c r="A255" s="4" t="n"/>
      <c r="B255" s="4" t="n"/>
      <c r="C255" s="4" t="n"/>
      <c r="D255" s="11" t="n"/>
      <c r="E255" s="4" t="n"/>
      <c r="F255" s="8">
        <f>IF(E255="","",IFERROR(VLOOKUP(E255,Rates!$A$5:$C$204,2,FALSE),""))</f>
        <v/>
      </c>
      <c r="G255" s="12" t="n"/>
      <c r="H255" s="8">
        <f>IF(OR(F255="",G255=""),"",G255-F255)</f>
        <v/>
      </c>
      <c r="I255" s="13" t="n"/>
      <c r="J255" s="8">
        <f>IF(F255="","",N(F255)*N(I255))</f>
        <v/>
      </c>
      <c r="K255" s="12" t="n"/>
      <c r="L255" s="8">
        <f>IF(J255="","",N(K255)-J255)</f>
        <v/>
      </c>
      <c r="M255" s="4" t="n"/>
      <c r="N255" s="8">
        <f>IF(M255="","",MAX(0,N(M255)-$B$5)*$B$6)</f>
        <v/>
      </c>
      <c r="O255" s="12" t="n"/>
      <c r="P255" s="12" t="n"/>
      <c r="Q255" s="12" t="n"/>
      <c r="R255" s="8">
        <f>IF(F255="","",N(F255)+N(J255)+N(N255)+N(P255))</f>
        <v/>
      </c>
      <c r="S255" s="12" t="n"/>
      <c r="T255" s="8">
        <f>IF(OR(R255="",S255=""),"",S255-R255)</f>
        <v/>
      </c>
      <c r="U255">
        <f>IF(T255="","",IF(T255&gt;$B$4,IF(H255&gt;$B$4,"Linehaul over",IF(L255&gt;$B$4,"Fuel over",IF(N(O255)-N(N255)&gt;$B$4,"Detention over",IF(N(Q255)-N(P255)&gt;$B$4,"Accessorials over","Total over")))),IF(T255&lt;-$B$4,"Under-billed","OK")))</f>
        <v/>
      </c>
      <c r="V255" s="4" t="n"/>
      <c r="W255" s="4" t="n"/>
    </row>
    <row r="256">
      <c r="A256" s="4" t="n"/>
      <c r="B256" s="4" t="n"/>
      <c r="C256" s="4" t="n"/>
      <c r="D256" s="11" t="n"/>
      <c r="E256" s="4" t="n"/>
      <c r="F256" s="8">
        <f>IF(E256="","",IFERROR(VLOOKUP(E256,Rates!$A$5:$C$204,2,FALSE),""))</f>
        <v/>
      </c>
      <c r="G256" s="12" t="n"/>
      <c r="H256" s="8">
        <f>IF(OR(F256="",G256=""),"",G256-F256)</f>
        <v/>
      </c>
      <c r="I256" s="13" t="n"/>
      <c r="J256" s="8">
        <f>IF(F256="","",N(F256)*N(I256))</f>
        <v/>
      </c>
      <c r="K256" s="12" t="n"/>
      <c r="L256" s="8">
        <f>IF(J256="","",N(K256)-J256)</f>
        <v/>
      </c>
      <c r="M256" s="4" t="n"/>
      <c r="N256" s="8">
        <f>IF(M256="","",MAX(0,N(M256)-$B$5)*$B$6)</f>
        <v/>
      </c>
      <c r="O256" s="12" t="n"/>
      <c r="P256" s="12" t="n"/>
      <c r="Q256" s="12" t="n"/>
      <c r="R256" s="8">
        <f>IF(F256="","",N(F256)+N(J256)+N(N256)+N(P256))</f>
        <v/>
      </c>
      <c r="S256" s="12" t="n"/>
      <c r="T256" s="8">
        <f>IF(OR(R256="",S256=""),"",S256-R256)</f>
        <v/>
      </c>
      <c r="U256">
        <f>IF(T256="","",IF(T256&gt;$B$4,IF(H256&gt;$B$4,"Linehaul over",IF(L256&gt;$B$4,"Fuel over",IF(N(O256)-N(N256)&gt;$B$4,"Detention over",IF(N(Q256)-N(P256)&gt;$B$4,"Accessorials over","Total over")))),IF(T256&lt;-$B$4,"Under-billed","OK")))</f>
        <v/>
      </c>
      <c r="V256" s="4" t="n"/>
      <c r="W256" s="4" t="n"/>
    </row>
    <row r="257">
      <c r="A257" s="4" t="n"/>
      <c r="B257" s="4" t="n"/>
      <c r="C257" s="4" t="n"/>
      <c r="D257" s="11" t="n"/>
      <c r="E257" s="4" t="n"/>
      <c r="F257" s="8">
        <f>IF(E257="","",IFERROR(VLOOKUP(E257,Rates!$A$5:$C$204,2,FALSE),""))</f>
        <v/>
      </c>
      <c r="G257" s="12" t="n"/>
      <c r="H257" s="8">
        <f>IF(OR(F257="",G257=""),"",G257-F257)</f>
        <v/>
      </c>
      <c r="I257" s="13" t="n"/>
      <c r="J257" s="8">
        <f>IF(F257="","",N(F257)*N(I257))</f>
        <v/>
      </c>
      <c r="K257" s="12" t="n"/>
      <c r="L257" s="8">
        <f>IF(J257="","",N(K257)-J257)</f>
        <v/>
      </c>
      <c r="M257" s="4" t="n"/>
      <c r="N257" s="8">
        <f>IF(M257="","",MAX(0,N(M257)-$B$5)*$B$6)</f>
        <v/>
      </c>
      <c r="O257" s="12" t="n"/>
      <c r="P257" s="12" t="n"/>
      <c r="Q257" s="12" t="n"/>
      <c r="R257" s="8">
        <f>IF(F257="","",N(F257)+N(J257)+N(N257)+N(P257))</f>
        <v/>
      </c>
      <c r="S257" s="12" t="n"/>
      <c r="T257" s="8">
        <f>IF(OR(R257="",S257=""),"",S257-R257)</f>
        <v/>
      </c>
      <c r="U257">
        <f>IF(T257="","",IF(T257&gt;$B$4,IF(H257&gt;$B$4,"Linehaul over",IF(L257&gt;$B$4,"Fuel over",IF(N(O257)-N(N257)&gt;$B$4,"Detention over",IF(N(Q257)-N(P257)&gt;$B$4,"Accessorials over","Total over")))),IF(T257&lt;-$B$4,"Under-billed","OK")))</f>
        <v/>
      </c>
      <c r="V257" s="4" t="n"/>
      <c r="W257" s="4" t="n"/>
    </row>
    <row r="258">
      <c r="A258" s="4" t="n"/>
      <c r="B258" s="4" t="n"/>
      <c r="C258" s="4" t="n"/>
      <c r="D258" s="11" t="n"/>
      <c r="E258" s="4" t="n"/>
      <c r="F258" s="8">
        <f>IF(E258="","",IFERROR(VLOOKUP(E258,Rates!$A$5:$C$204,2,FALSE),""))</f>
        <v/>
      </c>
      <c r="G258" s="12" t="n"/>
      <c r="H258" s="8">
        <f>IF(OR(F258="",G258=""),"",G258-F258)</f>
        <v/>
      </c>
      <c r="I258" s="13" t="n"/>
      <c r="J258" s="8">
        <f>IF(F258="","",N(F258)*N(I258))</f>
        <v/>
      </c>
      <c r="K258" s="12" t="n"/>
      <c r="L258" s="8">
        <f>IF(J258="","",N(K258)-J258)</f>
        <v/>
      </c>
      <c r="M258" s="4" t="n"/>
      <c r="N258" s="8">
        <f>IF(M258="","",MAX(0,N(M258)-$B$5)*$B$6)</f>
        <v/>
      </c>
      <c r="O258" s="12" t="n"/>
      <c r="P258" s="12" t="n"/>
      <c r="Q258" s="12" t="n"/>
      <c r="R258" s="8">
        <f>IF(F258="","",N(F258)+N(J258)+N(N258)+N(P258))</f>
        <v/>
      </c>
      <c r="S258" s="12" t="n"/>
      <c r="T258" s="8">
        <f>IF(OR(R258="",S258=""),"",S258-R258)</f>
        <v/>
      </c>
      <c r="U258">
        <f>IF(T258="","",IF(T258&gt;$B$4,IF(H258&gt;$B$4,"Linehaul over",IF(L258&gt;$B$4,"Fuel over",IF(N(O258)-N(N258)&gt;$B$4,"Detention over",IF(N(Q258)-N(P258)&gt;$B$4,"Accessorials over","Total over")))),IF(T258&lt;-$B$4,"Under-billed","OK")))</f>
        <v/>
      </c>
      <c r="V258" s="4" t="n"/>
      <c r="W258" s="4" t="n"/>
    </row>
    <row r="259">
      <c r="A259" s="4" t="n"/>
      <c r="B259" s="4" t="n"/>
      <c r="C259" s="4" t="n"/>
      <c r="D259" s="11" t="n"/>
      <c r="E259" s="4" t="n"/>
      <c r="F259" s="8">
        <f>IF(E259="","",IFERROR(VLOOKUP(E259,Rates!$A$5:$C$204,2,FALSE),""))</f>
        <v/>
      </c>
      <c r="G259" s="12" t="n"/>
      <c r="H259" s="8">
        <f>IF(OR(F259="",G259=""),"",G259-F259)</f>
        <v/>
      </c>
      <c r="I259" s="13" t="n"/>
      <c r="J259" s="8">
        <f>IF(F259="","",N(F259)*N(I259))</f>
        <v/>
      </c>
      <c r="K259" s="12" t="n"/>
      <c r="L259" s="8">
        <f>IF(J259="","",N(K259)-J259)</f>
        <v/>
      </c>
      <c r="M259" s="4" t="n"/>
      <c r="N259" s="8">
        <f>IF(M259="","",MAX(0,N(M259)-$B$5)*$B$6)</f>
        <v/>
      </c>
      <c r="O259" s="12" t="n"/>
      <c r="P259" s="12" t="n"/>
      <c r="Q259" s="12" t="n"/>
      <c r="R259" s="8">
        <f>IF(F259="","",N(F259)+N(J259)+N(N259)+N(P259))</f>
        <v/>
      </c>
      <c r="S259" s="12" t="n"/>
      <c r="T259" s="8">
        <f>IF(OR(R259="",S259=""),"",S259-R259)</f>
        <v/>
      </c>
      <c r="U259">
        <f>IF(T259="","",IF(T259&gt;$B$4,IF(H259&gt;$B$4,"Linehaul over",IF(L259&gt;$B$4,"Fuel over",IF(N(O259)-N(N259)&gt;$B$4,"Detention over",IF(N(Q259)-N(P259)&gt;$B$4,"Accessorials over","Total over")))),IF(T259&lt;-$B$4,"Under-billed","OK")))</f>
        <v/>
      </c>
      <c r="V259" s="4" t="n"/>
      <c r="W259" s="4" t="n"/>
    </row>
    <row r="260">
      <c r="A260" s="4" t="n"/>
      <c r="B260" s="4" t="n"/>
      <c r="C260" s="4" t="n"/>
      <c r="D260" s="11" t="n"/>
      <c r="E260" s="4" t="n"/>
      <c r="F260" s="8">
        <f>IF(E260="","",IFERROR(VLOOKUP(E260,Rates!$A$5:$C$204,2,FALSE),""))</f>
        <v/>
      </c>
      <c r="G260" s="12" t="n"/>
      <c r="H260" s="8">
        <f>IF(OR(F260="",G260=""),"",G260-F260)</f>
        <v/>
      </c>
      <c r="I260" s="13" t="n"/>
      <c r="J260" s="8">
        <f>IF(F260="","",N(F260)*N(I260))</f>
        <v/>
      </c>
      <c r="K260" s="12" t="n"/>
      <c r="L260" s="8">
        <f>IF(J260="","",N(K260)-J260)</f>
        <v/>
      </c>
      <c r="M260" s="4" t="n"/>
      <c r="N260" s="8">
        <f>IF(M260="","",MAX(0,N(M260)-$B$5)*$B$6)</f>
        <v/>
      </c>
      <c r="O260" s="12" t="n"/>
      <c r="P260" s="12" t="n"/>
      <c r="Q260" s="12" t="n"/>
      <c r="R260" s="8">
        <f>IF(F260="","",N(F260)+N(J260)+N(N260)+N(P260))</f>
        <v/>
      </c>
      <c r="S260" s="12" t="n"/>
      <c r="T260" s="8">
        <f>IF(OR(R260="",S260=""),"",S260-R260)</f>
        <v/>
      </c>
      <c r="U260">
        <f>IF(T260="","",IF(T260&gt;$B$4,IF(H260&gt;$B$4,"Linehaul over",IF(L260&gt;$B$4,"Fuel over",IF(N(O260)-N(N260)&gt;$B$4,"Detention over",IF(N(Q260)-N(P260)&gt;$B$4,"Accessorials over","Total over")))),IF(T260&lt;-$B$4,"Under-billed","OK")))</f>
        <v/>
      </c>
      <c r="V260" s="4" t="n"/>
      <c r="W260" s="4" t="n"/>
    </row>
    <row r="261">
      <c r="A261" s="4" t="n"/>
      <c r="B261" s="4" t="n"/>
      <c r="C261" s="4" t="n"/>
      <c r="D261" s="11" t="n"/>
      <c r="E261" s="4" t="n"/>
      <c r="F261" s="8">
        <f>IF(E261="","",IFERROR(VLOOKUP(E261,Rates!$A$5:$C$204,2,FALSE),""))</f>
        <v/>
      </c>
      <c r="G261" s="12" t="n"/>
      <c r="H261" s="8">
        <f>IF(OR(F261="",G261=""),"",G261-F261)</f>
        <v/>
      </c>
      <c r="I261" s="13" t="n"/>
      <c r="J261" s="8">
        <f>IF(F261="","",N(F261)*N(I261))</f>
        <v/>
      </c>
      <c r="K261" s="12" t="n"/>
      <c r="L261" s="8">
        <f>IF(J261="","",N(K261)-J261)</f>
        <v/>
      </c>
      <c r="M261" s="4" t="n"/>
      <c r="N261" s="8">
        <f>IF(M261="","",MAX(0,N(M261)-$B$5)*$B$6)</f>
        <v/>
      </c>
      <c r="O261" s="12" t="n"/>
      <c r="P261" s="12" t="n"/>
      <c r="Q261" s="12" t="n"/>
      <c r="R261" s="8">
        <f>IF(F261="","",N(F261)+N(J261)+N(N261)+N(P261))</f>
        <v/>
      </c>
      <c r="S261" s="12" t="n"/>
      <c r="T261" s="8">
        <f>IF(OR(R261="",S261=""),"",S261-R261)</f>
        <v/>
      </c>
      <c r="U261">
        <f>IF(T261="","",IF(T261&gt;$B$4,IF(H261&gt;$B$4,"Linehaul over",IF(L261&gt;$B$4,"Fuel over",IF(N(O261)-N(N261)&gt;$B$4,"Detention over",IF(N(Q261)-N(P261)&gt;$B$4,"Accessorials over","Total over")))),IF(T261&lt;-$B$4,"Under-billed","OK")))</f>
        <v/>
      </c>
      <c r="V261" s="4" t="n"/>
      <c r="W261" s="4" t="n"/>
    </row>
    <row r="262">
      <c r="A262" s="4" t="n"/>
      <c r="B262" s="4" t="n"/>
      <c r="C262" s="4" t="n"/>
      <c r="D262" s="11" t="n"/>
      <c r="E262" s="4" t="n"/>
      <c r="F262" s="8">
        <f>IF(E262="","",IFERROR(VLOOKUP(E262,Rates!$A$5:$C$204,2,FALSE),""))</f>
        <v/>
      </c>
      <c r="G262" s="12" t="n"/>
      <c r="H262" s="8">
        <f>IF(OR(F262="",G262=""),"",G262-F262)</f>
        <v/>
      </c>
      <c r="I262" s="13" t="n"/>
      <c r="J262" s="8">
        <f>IF(F262="","",N(F262)*N(I262))</f>
        <v/>
      </c>
      <c r="K262" s="12" t="n"/>
      <c r="L262" s="8">
        <f>IF(J262="","",N(K262)-J262)</f>
        <v/>
      </c>
      <c r="M262" s="4" t="n"/>
      <c r="N262" s="8">
        <f>IF(M262="","",MAX(0,N(M262)-$B$5)*$B$6)</f>
        <v/>
      </c>
      <c r="O262" s="12" t="n"/>
      <c r="P262" s="12" t="n"/>
      <c r="Q262" s="12" t="n"/>
      <c r="R262" s="8">
        <f>IF(F262="","",N(F262)+N(J262)+N(N262)+N(P262))</f>
        <v/>
      </c>
      <c r="S262" s="12" t="n"/>
      <c r="T262" s="8">
        <f>IF(OR(R262="",S262=""),"",S262-R262)</f>
        <v/>
      </c>
      <c r="U262">
        <f>IF(T262="","",IF(T262&gt;$B$4,IF(H262&gt;$B$4,"Linehaul over",IF(L262&gt;$B$4,"Fuel over",IF(N(O262)-N(N262)&gt;$B$4,"Detention over",IF(N(Q262)-N(P262)&gt;$B$4,"Accessorials over","Total over")))),IF(T262&lt;-$B$4,"Under-billed","OK")))</f>
        <v/>
      </c>
      <c r="V262" s="4" t="n"/>
      <c r="W262" s="4" t="n"/>
    </row>
    <row r="263">
      <c r="A263" s="4" t="n"/>
      <c r="B263" s="4" t="n"/>
      <c r="C263" s="4" t="n"/>
      <c r="D263" s="11" t="n"/>
      <c r="E263" s="4" t="n"/>
      <c r="F263" s="8">
        <f>IF(E263="","",IFERROR(VLOOKUP(E263,Rates!$A$5:$C$204,2,FALSE),""))</f>
        <v/>
      </c>
      <c r="G263" s="12" t="n"/>
      <c r="H263" s="8">
        <f>IF(OR(F263="",G263=""),"",G263-F263)</f>
        <v/>
      </c>
      <c r="I263" s="13" t="n"/>
      <c r="J263" s="8">
        <f>IF(F263="","",N(F263)*N(I263))</f>
        <v/>
      </c>
      <c r="K263" s="12" t="n"/>
      <c r="L263" s="8">
        <f>IF(J263="","",N(K263)-J263)</f>
        <v/>
      </c>
      <c r="M263" s="4" t="n"/>
      <c r="N263" s="8">
        <f>IF(M263="","",MAX(0,N(M263)-$B$5)*$B$6)</f>
        <v/>
      </c>
      <c r="O263" s="12" t="n"/>
      <c r="P263" s="12" t="n"/>
      <c r="Q263" s="12" t="n"/>
      <c r="R263" s="8">
        <f>IF(F263="","",N(F263)+N(J263)+N(N263)+N(P263))</f>
        <v/>
      </c>
      <c r="S263" s="12" t="n"/>
      <c r="T263" s="8">
        <f>IF(OR(R263="",S263=""),"",S263-R263)</f>
        <v/>
      </c>
      <c r="U263">
        <f>IF(T263="","",IF(T263&gt;$B$4,IF(H263&gt;$B$4,"Linehaul over",IF(L263&gt;$B$4,"Fuel over",IF(N(O263)-N(N263)&gt;$B$4,"Detention over",IF(N(Q263)-N(P263)&gt;$B$4,"Accessorials over","Total over")))),IF(T263&lt;-$B$4,"Under-billed","OK")))</f>
        <v/>
      </c>
      <c r="V263" s="4" t="n"/>
      <c r="W263" s="4" t="n"/>
    </row>
    <row r="264">
      <c r="A264" s="4" t="n"/>
      <c r="B264" s="4" t="n"/>
      <c r="C264" s="4" t="n"/>
      <c r="D264" s="11" t="n"/>
      <c r="E264" s="4" t="n"/>
      <c r="F264" s="8">
        <f>IF(E264="","",IFERROR(VLOOKUP(E264,Rates!$A$5:$C$204,2,FALSE),""))</f>
        <v/>
      </c>
      <c r="G264" s="12" t="n"/>
      <c r="H264" s="8">
        <f>IF(OR(F264="",G264=""),"",G264-F264)</f>
        <v/>
      </c>
      <c r="I264" s="13" t="n"/>
      <c r="J264" s="8">
        <f>IF(F264="","",N(F264)*N(I264))</f>
        <v/>
      </c>
      <c r="K264" s="12" t="n"/>
      <c r="L264" s="8">
        <f>IF(J264="","",N(K264)-J264)</f>
        <v/>
      </c>
      <c r="M264" s="4" t="n"/>
      <c r="N264" s="8">
        <f>IF(M264="","",MAX(0,N(M264)-$B$5)*$B$6)</f>
        <v/>
      </c>
      <c r="O264" s="12" t="n"/>
      <c r="P264" s="12" t="n"/>
      <c r="Q264" s="12" t="n"/>
      <c r="R264" s="8">
        <f>IF(F264="","",N(F264)+N(J264)+N(N264)+N(P264))</f>
        <v/>
      </c>
      <c r="S264" s="12" t="n"/>
      <c r="T264" s="8">
        <f>IF(OR(R264="",S264=""),"",S264-R264)</f>
        <v/>
      </c>
      <c r="U264">
        <f>IF(T264="","",IF(T264&gt;$B$4,IF(H264&gt;$B$4,"Linehaul over",IF(L264&gt;$B$4,"Fuel over",IF(N(O264)-N(N264)&gt;$B$4,"Detention over",IF(N(Q264)-N(P264)&gt;$B$4,"Accessorials over","Total over")))),IF(T264&lt;-$B$4,"Under-billed","OK")))</f>
        <v/>
      </c>
      <c r="V264" s="4" t="n"/>
      <c r="W264" s="4" t="n"/>
    </row>
    <row r="265">
      <c r="A265" s="4" t="n"/>
      <c r="B265" s="4" t="n"/>
      <c r="C265" s="4" t="n"/>
      <c r="D265" s="11" t="n"/>
      <c r="E265" s="4" t="n"/>
      <c r="F265" s="8">
        <f>IF(E265="","",IFERROR(VLOOKUP(E265,Rates!$A$5:$C$204,2,FALSE),""))</f>
        <v/>
      </c>
      <c r="G265" s="12" t="n"/>
      <c r="H265" s="8">
        <f>IF(OR(F265="",G265=""),"",G265-F265)</f>
        <v/>
      </c>
      <c r="I265" s="13" t="n"/>
      <c r="J265" s="8">
        <f>IF(F265="","",N(F265)*N(I265))</f>
        <v/>
      </c>
      <c r="K265" s="12" t="n"/>
      <c r="L265" s="8">
        <f>IF(J265="","",N(K265)-J265)</f>
        <v/>
      </c>
      <c r="M265" s="4" t="n"/>
      <c r="N265" s="8">
        <f>IF(M265="","",MAX(0,N(M265)-$B$5)*$B$6)</f>
        <v/>
      </c>
      <c r="O265" s="12" t="n"/>
      <c r="P265" s="12" t="n"/>
      <c r="Q265" s="12" t="n"/>
      <c r="R265" s="8">
        <f>IF(F265="","",N(F265)+N(J265)+N(N265)+N(P265))</f>
        <v/>
      </c>
      <c r="S265" s="12" t="n"/>
      <c r="T265" s="8">
        <f>IF(OR(R265="",S265=""),"",S265-R265)</f>
        <v/>
      </c>
      <c r="U265">
        <f>IF(T265="","",IF(T265&gt;$B$4,IF(H265&gt;$B$4,"Linehaul over",IF(L265&gt;$B$4,"Fuel over",IF(N(O265)-N(N265)&gt;$B$4,"Detention over",IF(N(Q265)-N(P265)&gt;$B$4,"Accessorials over","Total over")))),IF(T265&lt;-$B$4,"Under-billed","OK")))</f>
        <v/>
      </c>
      <c r="V265" s="4" t="n"/>
      <c r="W265" s="4" t="n"/>
    </row>
    <row r="266">
      <c r="A266" s="4" t="n"/>
      <c r="B266" s="4" t="n"/>
      <c r="C266" s="4" t="n"/>
      <c r="D266" s="11" t="n"/>
      <c r="E266" s="4" t="n"/>
      <c r="F266" s="8">
        <f>IF(E266="","",IFERROR(VLOOKUP(E266,Rates!$A$5:$C$204,2,FALSE),""))</f>
        <v/>
      </c>
      <c r="G266" s="12" t="n"/>
      <c r="H266" s="8">
        <f>IF(OR(F266="",G266=""),"",G266-F266)</f>
        <v/>
      </c>
      <c r="I266" s="13" t="n"/>
      <c r="J266" s="8">
        <f>IF(F266="","",N(F266)*N(I266))</f>
        <v/>
      </c>
      <c r="K266" s="12" t="n"/>
      <c r="L266" s="8">
        <f>IF(J266="","",N(K266)-J266)</f>
        <v/>
      </c>
      <c r="M266" s="4" t="n"/>
      <c r="N266" s="8">
        <f>IF(M266="","",MAX(0,N(M266)-$B$5)*$B$6)</f>
        <v/>
      </c>
      <c r="O266" s="12" t="n"/>
      <c r="P266" s="12" t="n"/>
      <c r="Q266" s="12" t="n"/>
      <c r="R266" s="8">
        <f>IF(F266="","",N(F266)+N(J266)+N(N266)+N(P266))</f>
        <v/>
      </c>
      <c r="S266" s="12" t="n"/>
      <c r="T266" s="8">
        <f>IF(OR(R266="",S266=""),"",S266-R266)</f>
        <v/>
      </c>
      <c r="U266">
        <f>IF(T266="","",IF(T266&gt;$B$4,IF(H266&gt;$B$4,"Linehaul over",IF(L266&gt;$B$4,"Fuel over",IF(N(O266)-N(N266)&gt;$B$4,"Detention over",IF(N(Q266)-N(P266)&gt;$B$4,"Accessorials over","Total over")))),IF(T266&lt;-$B$4,"Under-billed","OK")))</f>
        <v/>
      </c>
      <c r="V266" s="4" t="n"/>
      <c r="W266" s="4" t="n"/>
    </row>
    <row r="267">
      <c r="A267" s="4" t="n"/>
      <c r="B267" s="4" t="n"/>
      <c r="C267" s="4" t="n"/>
      <c r="D267" s="11" t="n"/>
      <c r="E267" s="4" t="n"/>
      <c r="F267" s="8">
        <f>IF(E267="","",IFERROR(VLOOKUP(E267,Rates!$A$5:$C$204,2,FALSE),""))</f>
        <v/>
      </c>
      <c r="G267" s="12" t="n"/>
      <c r="H267" s="8">
        <f>IF(OR(F267="",G267=""),"",G267-F267)</f>
        <v/>
      </c>
      <c r="I267" s="13" t="n"/>
      <c r="J267" s="8">
        <f>IF(F267="","",N(F267)*N(I267))</f>
        <v/>
      </c>
      <c r="K267" s="12" t="n"/>
      <c r="L267" s="8">
        <f>IF(J267="","",N(K267)-J267)</f>
        <v/>
      </c>
      <c r="M267" s="4" t="n"/>
      <c r="N267" s="8">
        <f>IF(M267="","",MAX(0,N(M267)-$B$5)*$B$6)</f>
        <v/>
      </c>
      <c r="O267" s="12" t="n"/>
      <c r="P267" s="12" t="n"/>
      <c r="Q267" s="12" t="n"/>
      <c r="R267" s="8">
        <f>IF(F267="","",N(F267)+N(J267)+N(N267)+N(P267))</f>
        <v/>
      </c>
      <c r="S267" s="12" t="n"/>
      <c r="T267" s="8">
        <f>IF(OR(R267="",S267=""),"",S267-R267)</f>
        <v/>
      </c>
      <c r="U267">
        <f>IF(T267="","",IF(T267&gt;$B$4,IF(H267&gt;$B$4,"Linehaul over",IF(L267&gt;$B$4,"Fuel over",IF(N(O267)-N(N267)&gt;$B$4,"Detention over",IF(N(Q267)-N(P267)&gt;$B$4,"Accessorials over","Total over")))),IF(T267&lt;-$B$4,"Under-billed","OK")))</f>
        <v/>
      </c>
      <c r="V267" s="4" t="n"/>
      <c r="W267" s="4" t="n"/>
    </row>
    <row r="268">
      <c r="A268" s="4" t="n"/>
      <c r="B268" s="4" t="n"/>
      <c r="C268" s="4" t="n"/>
      <c r="D268" s="11" t="n"/>
      <c r="E268" s="4" t="n"/>
      <c r="F268" s="8">
        <f>IF(E268="","",IFERROR(VLOOKUP(E268,Rates!$A$5:$C$204,2,FALSE),""))</f>
        <v/>
      </c>
      <c r="G268" s="12" t="n"/>
      <c r="H268" s="8">
        <f>IF(OR(F268="",G268=""),"",G268-F268)</f>
        <v/>
      </c>
      <c r="I268" s="13" t="n"/>
      <c r="J268" s="8">
        <f>IF(F268="","",N(F268)*N(I268))</f>
        <v/>
      </c>
      <c r="K268" s="12" t="n"/>
      <c r="L268" s="8">
        <f>IF(J268="","",N(K268)-J268)</f>
        <v/>
      </c>
      <c r="M268" s="4" t="n"/>
      <c r="N268" s="8">
        <f>IF(M268="","",MAX(0,N(M268)-$B$5)*$B$6)</f>
        <v/>
      </c>
      <c r="O268" s="12" t="n"/>
      <c r="P268" s="12" t="n"/>
      <c r="Q268" s="12" t="n"/>
      <c r="R268" s="8">
        <f>IF(F268="","",N(F268)+N(J268)+N(N268)+N(P268))</f>
        <v/>
      </c>
      <c r="S268" s="12" t="n"/>
      <c r="T268" s="8">
        <f>IF(OR(R268="",S268=""),"",S268-R268)</f>
        <v/>
      </c>
      <c r="U268">
        <f>IF(T268="","",IF(T268&gt;$B$4,IF(H268&gt;$B$4,"Linehaul over",IF(L268&gt;$B$4,"Fuel over",IF(N(O268)-N(N268)&gt;$B$4,"Detention over",IF(N(Q268)-N(P268)&gt;$B$4,"Accessorials over","Total over")))),IF(T268&lt;-$B$4,"Under-billed","OK")))</f>
        <v/>
      </c>
      <c r="V268" s="4" t="n"/>
      <c r="W268" s="4" t="n"/>
    </row>
    <row r="269">
      <c r="A269" s="4" t="n"/>
      <c r="B269" s="4" t="n"/>
      <c r="C269" s="4" t="n"/>
      <c r="D269" s="11" t="n"/>
      <c r="E269" s="4" t="n"/>
      <c r="F269" s="8">
        <f>IF(E269="","",IFERROR(VLOOKUP(E269,Rates!$A$5:$C$204,2,FALSE),""))</f>
        <v/>
      </c>
      <c r="G269" s="12" t="n"/>
      <c r="H269" s="8">
        <f>IF(OR(F269="",G269=""),"",G269-F269)</f>
        <v/>
      </c>
      <c r="I269" s="13" t="n"/>
      <c r="J269" s="8">
        <f>IF(F269="","",N(F269)*N(I269))</f>
        <v/>
      </c>
      <c r="K269" s="12" t="n"/>
      <c r="L269" s="8">
        <f>IF(J269="","",N(K269)-J269)</f>
        <v/>
      </c>
      <c r="M269" s="4" t="n"/>
      <c r="N269" s="8">
        <f>IF(M269="","",MAX(0,N(M269)-$B$5)*$B$6)</f>
        <v/>
      </c>
      <c r="O269" s="12" t="n"/>
      <c r="P269" s="12" t="n"/>
      <c r="Q269" s="12" t="n"/>
      <c r="R269" s="8">
        <f>IF(F269="","",N(F269)+N(J269)+N(N269)+N(P269))</f>
        <v/>
      </c>
      <c r="S269" s="12" t="n"/>
      <c r="T269" s="8">
        <f>IF(OR(R269="",S269=""),"",S269-R269)</f>
        <v/>
      </c>
      <c r="U269">
        <f>IF(T269="","",IF(T269&gt;$B$4,IF(H269&gt;$B$4,"Linehaul over",IF(L269&gt;$B$4,"Fuel over",IF(N(O269)-N(N269)&gt;$B$4,"Detention over",IF(N(Q269)-N(P269)&gt;$B$4,"Accessorials over","Total over")))),IF(T269&lt;-$B$4,"Under-billed","OK")))</f>
        <v/>
      </c>
      <c r="V269" s="4" t="n"/>
      <c r="W269" s="4" t="n"/>
    </row>
    <row r="270">
      <c r="A270" s="4" t="n"/>
      <c r="B270" s="4" t="n"/>
      <c r="C270" s="4" t="n"/>
      <c r="D270" s="11" t="n"/>
      <c r="E270" s="4" t="n"/>
      <c r="F270" s="8">
        <f>IF(E270="","",IFERROR(VLOOKUP(E270,Rates!$A$5:$C$204,2,FALSE),""))</f>
        <v/>
      </c>
      <c r="G270" s="12" t="n"/>
      <c r="H270" s="8">
        <f>IF(OR(F270="",G270=""),"",G270-F270)</f>
        <v/>
      </c>
      <c r="I270" s="13" t="n"/>
      <c r="J270" s="8">
        <f>IF(F270="","",N(F270)*N(I270))</f>
        <v/>
      </c>
      <c r="K270" s="12" t="n"/>
      <c r="L270" s="8">
        <f>IF(J270="","",N(K270)-J270)</f>
        <v/>
      </c>
      <c r="M270" s="4" t="n"/>
      <c r="N270" s="8">
        <f>IF(M270="","",MAX(0,N(M270)-$B$5)*$B$6)</f>
        <v/>
      </c>
      <c r="O270" s="12" t="n"/>
      <c r="P270" s="12" t="n"/>
      <c r="Q270" s="12" t="n"/>
      <c r="R270" s="8">
        <f>IF(F270="","",N(F270)+N(J270)+N(N270)+N(P270))</f>
        <v/>
      </c>
      <c r="S270" s="12" t="n"/>
      <c r="T270" s="8">
        <f>IF(OR(R270="",S270=""),"",S270-R270)</f>
        <v/>
      </c>
      <c r="U270">
        <f>IF(T270="","",IF(T270&gt;$B$4,IF(H270&gt;$B$4,"Linehaul over",IF(L270&gt;$B$4,"Fuel over",IF(N(O270)-N(N270)&gt;$B$4,"Detention over",IF(N(Q270)-N(P270)&gt;$B$4,"Accessorials over","Total over")))),IF(T270&lt;-$B$4,"Under-billed","OK")))</f>
        <v/>
      </c>
      <c r="V270" s="4" t="n"/>
      <c r="W270" s="4" t="n"/>
    </row>
    <row r="271">
      <c r="A271" s="4" t="n"/>
      <c r="B271" s="4" t="n"/>
      <c r="C271" s="4" t="n"/>
      <c r="D271" s="11" t="n"/>
      <c r="E271" s="4" t="n"/>
      <c r="F271" s="8">
        <f>IF(E271="","",IFERROR(VLOOKUP(E271,Rates!$A$5:$C$204,2,FALSE),""))</f>
        <v/>
      </c>
      <c r="G271" s="12" t="n"/>
      <c r="H271" s="8">
        <f>IF(OR(F271="",G271=""),"",G271-F271)</f>
        <v/>
      </c>
      <c r="I271" s="13" t="n"/>
      <c r="J271" s="8">
        <f>IF(F271="","",N(F271)*N(I271))</f>
        <v/>
      </c>
      <c r="K271" s="12" t="n"/>
      <c r="L271" s="8">
        <f>IF(J271="","",N(K271)-J271)</f>
        <v/>
      </c>
      <c r="M271" s="4" t="n"/>
      <c r="N271" s="8">
        <f>IF(M271="","",MAX(0,N(M271)-$B$5)*$B$6)</f>
        <v/>
      </c>
      <c r="O271" s="12" t="n"/>
      <c r="P271" s="12" t="n"/>
      <c r="Q271" s="12" t="n"/>
      <c r="R271" s="8">
        <f>IF(F271="","",N(F271)+N(J271)+N(N271)+N(P271))</f>
        <v/>
      </c>
      <c r="S271" s="12" t="n"/>
      <c r="T271" s="8">
        <f>IF(OR(R271="",S271=""),"",S271-R271)</f>
        <v/>
      </c>
      <c r="U271">
        <f>IF(T271="","",IF(T271&gt;$B$4,IF(H271&gt;$B$4,"Linehaul over",IF(L271&gt;$B$4,"Fuel over",IF(N(O271)-N(N271)&gt;$B$4,"Detention over",IF(N(Q271)-N(P271)&gt;$B$4,"Accessorials over","Total over")))),IF(T271&lt;-$B$4,"Under-billed","OK")))</f>
        <v/>
      </c>
      <c r="V271" s="4" t="n"/>
      <c r="W271" s="4" t="n"/>
    </row>
    <row r="272">
      <c r="A272" s="4" t="n"/>
      <c r="B272" s="4" t="n"/>
      <c r="C272" s="4" t="n"/>
      <c r="D272" s="11" t="n"/>
      <c r="E272" s="4" t="n"/>
      <c r="F272" s="8">
        <f>IF(E272="","",IFERROR(VLOOKUP(E272,Rates!$A$5:$C$204,2,FALSE),""))</f>
        <v/>
      </c>
      <c r="G272" s="12" t="n"/>
      <c r="H272" s="8">
        <f>IF(OR(F272="",G272=""),"",G272-F272)</f>
        <v/>
      </c>
      <c r="I272" s="13" t="n"/>
      <c r="J272" s="8">
        <f>IF(F272="","",N(F272)*N(I272))</f>
        <v/>
      </c>
      <c r="K272" s="12" t="n"/>
      <c r="L272" s="8">
        <f>IF(J272="","",N(K272)-J272)</f>
        <v/>
      </c>
      <c r="M272" s="4" t="n"/>
      <c r="N272" s="8">
        <f>IF(M272="","",MAX(0,N(M272)-$B$5)*$B$6)</f>
        <v/>
      </c>
      <c r="O272" s="12" t="n"/>
      <c r="P272" s="12" t="n"/>
      <c r="Q272" s="12" t="n"/>
      <c r="R272" s="8">
        <f>IF(F272="","",N(F272)+N(J272)+N(N272)+N(P272))</f>
        <v/>
      </c>
      <c r="S272" s="12" t="n"/>
      <c r="T272" s="8">
        <f>IF(OR(R272="",S272=""),"",S272-R272)</f>
        <v/>
      </c>
      <c r="U272">
        <f>IF(T272="","",IF(T272&gt;$B$4,IF(H272&gt;$B$4,"Linehaul over",IF(L272&gt;$B$4,"Fuel over",IF(N(O272)-N(N272)&gt;$B$4,"Detention over",IF(N(Q272)-N(P272)&gt;$B$4,"Accessorials over","Total over")))),IF(T272&lt;-$B$4,"Under-billed","OK")))</f>
        <v/>
      </c>
      <c r="V272" s="4" t="n"/>
      <c r="W272" s="4" t="n"/>
    </row>
    <row r="273">
      <c r="A273" s="4" t="n"/>
      <c r="B273" s="4" t="n"/>
      <c r="C273" s="4" t="n"/>
      <c r="D273" s="11" t="n"/>
      <c r="E273" s="4" t="n"/>
      <c r="F273" s="8">
        <f>IF(E273="","",IFERROR(VLOOKUP(E273,Rates!$A$5:$C$204,2,FALSE),""))</f>
        <v/>
      </c>
      <c r="G273" s="12" t="n"/>
      <c r="H273" s="8">
        <f>IF(OR(F273="",G273=""),"",G273-F273)</f>
        <v/>
      </c>
      <c r="I273" s="13" t="n"/>
      <c r="J273" s="8">
        <f>IF(F273="","",N(F273)*N(I273))</f>
        <v/>
      </c>
      <c r="K273" s="12" t="n"/>
      <c r="L273" s="8">
        <f>IF(J273="","",N(K273)-J273)</f>
        <v/>
      </c>
      <c r="M273" s="4" t="n"/>
      <c r="N273" s="8">
        <f>IF(M273="","",MAX(0,N(M273)-$B$5)*$B$6)</f>
        <v/>
      </c>
      <c r="O273" s="12" t="n"/>
      <c r="P273" s="12" t="n"/>
      <c r="Q273" s="12" t="n"/>
      <c r="R273" s="8">
        <f>IF(F273="","",N(F273)+N(J273)+N(N273)+N(P273))</f>
        <v/>
      </c>
      <c r="S273" s="12" t="n"/>
      <c r="T273" s="8">
        <f>IF(OR(R273="",S273=""),"",S273-R273)</f>
        <v/>
      </c>
      <c r="U273">
        <f>IF(T273="","",IF(T273&gt;$B$4,IF(H273&gt;$B$4,"Linehaul over",IF(L273&gt;$B$4,"Fuel over",IF(N(O273)-N(N273)&gt;$B$4,"Detention over",IF(N(Q273)-N(P273)&gt;$B$4,"Accessorials over","Total over")))),IF(T273&lt;-$B$4,"Under-billed","OK")))</f>
        <v/>
      </c>
      <c r="V273" s="4" t="n"/>
      <c r="W273" s="4" t="n"/>
    </row>
    <row r="274">
      <c r="A274" s="4" t="n"/>
      <c r="B274" s="4" t="n"/>
      <c r="C274" s="4" t="n"/>
      <c r="D274" s="11" t="n"/>
      <c r="E274" s="4" t="n"/>
      <c r="F274" s="8">
        <f>IF(E274="","",IFERROR(VLOOKUP(E274,Rates!$A$5:$C$204,2,FALSE),""))</f>
        <v/>
      </c>
      <c r="G274" s="12" t="n"/>
      <c r="H274" s="8">
        <f>IF(OR(F274="",G274=""),"",G274-F274)</f>
        <v/>
      </c>
      <c r="I274" s="13" t="n"/>
      <c r="J274" s="8">
        <f>IF(F274="","",N(F274)*N(I274))</f>
        <v/>
      </c>
      <c r="K274" s="12" t="n"/>
      <c r="L274" s="8">
        <f>IF(J274="","",N(K274)-J274)</f>
        <v/>
      </c>
      <c r="M274" s="4" t="n"/>
      <c r="N274" s="8">
        <f>IF(M274="","",MAX(0,N(M274)-$B$5)*$B$6)</f>
        <v/>
      </c>
      <c r="O274" s="12" t="n"/>
      <c r="P274" s="12" t="n"/>
      <c r="Q274" s="12" t="n"/>
      <c r="R274" s="8">
        <f>IF(F274="","",N(F274)+N(J274)+N(N274)+N(P274))</f>
        <v/>
      </c>
      <c r="S274" s="12" t="n"/>
      <c r="T274" s="8">
        <f>IF(OR(R274="",S274=""),"",S274-R274)</f>
        <v/>
      </c>
      <c r="U274">
        <f>IF(T274="","",IF(T274&gt;$B$4,IF(H274&gt;$B$4,"Linehaul over",IF(L274&gt;$B$4,"Fuel over",IF(N(O274)-N(N274)&gt;$B$4,"Detention over",IF(N(Q274)-N(P274)&gt;$B$4,"Accessorials over","Total over")))),IF(T274&lt;-$B$4,"Under-billed","OK")))</f>
        <v/>
      </c>
      <c r="V274" s="4" t="n"/>
      <c r="W274" s="4" t="n"/>
    </row>
    <row r="275">
      <c r="A275" s="4" t="n"/>
      <c r="B275" s="4" t="n"/>
      <c r="C275" s="4" t="n"/>
      <c r="D275" s="11" t="n"/>
      <c r="E275" s="4" t="n"/>
      <c r="F275" s="8">
        <f>IF(E275="","",IFERROR(VLOOKUP(E275,Rates!$A$5:$C$204,2,FALSE),""))</f>
        <v/>
      </c>
      <c r="G275" s="12" t="n"/>
      <c r="H275" s="8">
        <f>IF(OR(F275="",G275=""),"",G275-F275)</f>
        <v/>
      </c>
      <c r="I275" s="13" t="n"/>
      <c r="J275" s="8">
        <f>IF(F275="","",N(F275)*N(I275))</f>
        <v/>
      </c>
      <c r="K275" s="12" t="n"/>
      <c r="L275" s="8">
        <f>IF(J275="","",N(K275)-J275)</f>
        <v/>
      </c>
      <c r="M275" s="4" t="n"/>
      <c r="N275" s="8">
        <f>IF(M275="","",MAX(0,N(M275)-$B$5)*$B$6)</f>
        <v/>
      </c>
      <c r="O275" s="12" t="n"/>
      <c r="P275" s="12" t="n"/>
      <c r="Q275" s="12" t="n"/>
      <c r="R275" s="8">
        <f>IF(F275="","",N(F275)+N(J275)+N(N275)+N(P275))</f>
        <v/>
      </c>
      <c r="S275" s="12" t="n"/>
      <c r="T275" s="8">
        <f>IF(OR(R275="",S275=""),"",S275-R275)</f>
        <v/>
      </c>
      <c r="U275">
        <f>IF(T275="","",IF(T275&gt;$B$4,IF(H275&gt;$B$4,"Linehaul over",IF(L275&gt;$B$4,"Fuel over",IF(N(O275)-N(N275)&gt;$B$4,"Detention over",IF(N(Q275)-N(P275)&gt;$B$4,"Accessorials over","Total over")))),IF(T275&lt;-$B$4,"Under-billed","OK")))</f>
        <v/>
      </c>
      <c r="V275" s="4" t="n"/>
      <c r="W275" s="4" t="n"/>
    </row>
    <row r="276">
      <c r="A276" s="4" t="n"/>
      <c r="B276" s="4" t="n"/>
      <c r="C276" s="4" t="n"/>
      <c r="D276" s="11" t="n"/>
      <c r="E276" s="4" t="n"/>
      <c r="F276" s="8">
        <f>IF(E276="","",IFERROR(VLOOKUP(E276,Rates!$A$5:$C$204,2,FALSE),""))</f>
        <v/>
      </c>
      <c r="G276" s="12" t="n"/>
      <c r="H276" s="8">
        <f>IF(OR(F276="",G276=""),"",G276-F276)</f>
        <v/>
      </c>
      <c r="I276" s="13" t="n"/>
      <c r="J276" s="8">
        <f>IF(F276="","",N(F276)*N(I276))</f>
        <v/>
      </c>
      <c r="K276" s="12" t="n"/>
      <c r="L276" s="8">
        <f>IF(J276="","",N(K276)-J276)</f>
        <v/>
      </c>
      <c r="M276" s="4" t="n"/>
      <c r="N276" s="8">
        <f>IF(M276="","",MAX(0,N(M276)-$B$5)*$B$6)</f>
        <v/>
      </c>
      <c r="O276" s="12" t="n"/>
      <c r="P276" s="12" t="n"/>
      <c r="Q276" s="12" t="n"/>
      <c r="R276" s="8">
        <f>IF(F276="","",N(F276)+N(J276)+N(N276)+N(P276))</f>
        <v/>
      </c>
      <c r="S276" s="12" t="n"/>
      <c r="T276" s="8">
        <f>IF(OR(R276="",S276=""),"",S276-R276)</f>
        <v/>
      </c>
      <c r="U276">
        <f>IF(T276="","",IF(T276&gt;$B$4,IF(H276&gt;$B$4,"Linehaul over",IF(L276&gt;$B$4,"Fuel over",IF(N(O276)-N(N276)&gt;$B$4,"Detention over",IF(N(Q276)-N(P276)&gt;$B$4,"Accessorials over","Total over")))),IF(T276&lt;-$B$4,"Under-billed","OK")))</f>
        <v/>
      </c>
      <c r="V276" s="4" t="n"/>
      <c r="W276" s="4" t="n"/>
    </row>
    <row r="277">
      <c r="A277" s="4" t="n"/>
      <c r="B277" s="4" t="n"/>
      <c r="C277" s="4" t="n"/>
      <c r="D277" s="11" t="n"/>
      <c r="E277" s="4" t="n"/>
      <c r="F277" s="8">
        <f>IF(E277="","",IFERROR(VLOOKUP(E277,Rates!$A$5:$C$204,2,FALSE),""))</f>
        <v/>
      </c>
      <c r="G277" s="12" t="n"/>
      <c r="H277" s="8">
        <f>IF(OR(F277="",G277=""),"",G277-F277)</f>
        <v/>
      </c>
      <c r="I277" s="13" t="n"/>
      <c r="J277" s="8">
        <f>IF(F277="","",N(F277)*N(I277))</f>
        <v/>
      </c>
      <c r="K277" s="12" t="n"/>
      <c r="L277" s="8">
        <f>IF(J277="","",N(K277)-J277)</f>
        <v/>
      </c>
      <c r="M277" s="4" t="n"/>
      <c r="N277" s="8">
        <f>IF(M277="","",MAX(0,N(M277)-$B$5)*$B$6)</f>
        <v/>
      </c>
      <c r="O277" s="12" t="n"/>
      <c r="P277" s="12" t="n"/>
      <c r="Q277" s="12" t="n"/>
      <c r="R277" s="8">
        <f>IF(F277="","",N(F277)+N(J277)+N(N277)+N(P277))</f>
        <v/>
      </c>
      <c r="S277" s="12" t="n"/>
      <c r="T277" s="8">
        <f>IF(OR(R277="",S277=""),"",S277-R277)</f>
        <v/>
      </c>
      <c r="U277">
        <f>IF(T277="","",IF(T277&gt;$B$4,IF(H277&gt;$B$4,"Linehaul over",IF(L277&gt;$B$4,"Fuel over",IF(N(O277)-N(N277)&gt;$B$4,"Detention over",IF(N(Q277)-N(P277)&gt;$B$4,"Accessorials over","Total over")))),IF(T277&lt;-$B$4,"Under-billed","OK")))</f>
        <v/>
      </c>
      <c r="V277" s="4" t="n"/>
      <c r="W277" s="4" t="n"/>
    </row>
    <row r="278">
      <c r="A278" s="4" t="n"/>
      <c r="B278" s="4" t="n"/>
      <c r="C278" s="4" t="n"/>
      <c r="D278" s="11" t="n"/>
      <c r="E278" s="4" t="n"/>
      <c r="F278" s="8">
        <f>IF(E278="","",IFERROR(VLOOKUP(E278,Rates!$A$5:$C$204,2,FALSE),""))</f>
        <v/>
      </c>
      <c r="G278" s="12" t="n"/>
      <c r="H278" s="8">
        <f>IF(OR(F278="",G278=""),"",G278-F278)</f>
        <v/>
      </c>
      <c r="I278" s="13" t="n"/>
      <c r="J278" s="8">
        <f>IF(F278="","",N(F278)*N(I278))</f>
        <v/>
      </c>
      <c r="K278" s="12" t="n"/>
      <c r="L278" s="8">
        <f>IF(J278="","",N(K278)-J278)</f>
        <v/>
      </c>
      <c r="M278" s="4" t="n"/>
      <c r="N278" s="8">
        <f>IF(M278="","",MAX(0,N(M278)-$B$5)*$B$6)</f>
        <v/>
      </c>
      <c r="O278" s="12" t="n"/>
      <c r="P278" s="12" t="n"/>
      <c r="Q278" s="12" t="n"/>
      <c r="R278" s="8">
        <f>IF(F278="","",N(F278)+N(J278)+N(N278)+N(P278))</f>
        <v/>
      </c>
      <c r="S278" s="12" t="n"/>
      <c r="T278" s="8">
        <f>IF(OR(R278="",S278=""),"",S278-R278)</f>
        <v/>
      </c>
      <c r="U278">
        <f>IF(T278="","",IF(T278&gt;$B$4,IF(H278&gt;$B$4,"Linehaul over",IF(L278&gt;$B$4,"Fuel over",IF(N(O278)-N(N278)&gt;$B$4,"Detention over",IF(N(Q278)-N(P278)&gt;$B$4,"Accessorials over","Total over")))),IF(T278&lt;-$B$4,"Under-billed","OK")))</f>
        <v/>
      </c>
      <c r="V278" s="4" t="n"/>
      <c r="W278" s="4" t="n"/>
    </row>
    <row r="279">
      <c r="A279" s="4" t="n"/>
      <c r="B279" s="4" t="n"/>
      <c r="C279" s="4" t="n"/>
      <c r="D279" s="11" t="n"/>
      <c r="E279" s="4" t="n"/>
      <c r="F279" s="8">
        <f>IF(E279="","",IFERROR(VLOOKUP(E279,Rates!$A$5:$C$204,2,FALSE),""))</f>
        <v/>
      </c>
      <c r="G279" s="12" t="n"/>
      <c r="H279" s="8">
        <f>IF(OR(F279="",G279=""),"",G279-F279)</f>
        <v/>
      </c>
      <c r="I279" s="13" t="n"/>
      <c r="J279" s="8">
        <f>IF(F279="","",N(F279)*N(I279))</f>
        <v/>
      </c>
      <c r="K279" s="12" t="n"/>
      <c r="L279" s="8">
        <f>IF(J279="","",N(K279)-J279)</f>
        <v/>
      </c>
      <c r="M279" s="4" t="n"/>
      <c r="N279" s="8">
        <f>IF(M279="","",MAX(0,N(M279)-$B$5)*$B$6)</f>
        <v/>
      </c>
      <c r="O279" s="12" t="n"/>
      <c r="P279" s="12" t="n"/>
      <c r="Q279" s="12" t="n"/>
      <c r="R279" s="8">
        <f>IF(F279="","",N(F279)+N(J279)+N(N279)+N(P279))</f>
        <v/>
      </c>
      <c r="S279" s="12" t="n"/>
      <c r="T279" s="8">
        <f>IF(OR(R279="",S279=""),"",S279-R279)</f>
        <v/>
      </c>
      <c r="U279">
        <f>IF(T279="","",IF(T279&gt;$B$4,IF(H279&gt;$B$4,"Linehaul over",IF(L279&gt;$B$4,"Fuel over",IF(N(O279)-N(N279)&gt;$B$4,"Detention over",IF(N(Q279)-N(P279)&gt;$B$4,"Accessorials over","Total over")))),IF(T279&lt;-$B$4,"Under-billed","OK")))</f>
        <v/>
      </c>
      <c r="V279" s="4" t="n"/>
      <c r="W279" s="4" t="n"/>
    </row>
    <row r="280">
      <c r="A280" s="4" t="n"/>
      <c r="B280" s="4" t="n"/>
      <c r="C280" s="4" t="n"/>
      <c r="D280" s="11" t="n"/>
      <c r="E280" s="4" t="n"/>
      <c r="F280" s="8">
        <f>IF(E280="","",IFERROR(VLOOKUP(E280,Rates!$A$5:$C$204,2,FALSE),""))</f>
        <v/>
      </c>
      <c r="G280" s="12" t="n"/>
      <c r="H280" s="8">
        <f>IF(OR(F280="",G280=""),"",G280-F280)</f>
        <v/>
      </c>
      <c r="I280" s="13" t="n"/>
      <c r="J280" s="8">
        <f>IF(F280="","",N(F280)*N(I280))</f>
        <v/>
      </c>
      <c r="K280" s="12" t="n"/>
      <c r="L280" s="8">
        <f>IF(J280="","",N(K280)-J280)</f>
        <v/>
      </c>
      <c r="M280" s="4" t="n"/>
      <c r="N280" s="8">
        <f>IF(M280="","",MAX(0,N(M280)-$B$5)*$B$6)</f>
        <v/>
      </c>
      <c r="O280" s="12" t="n"/>
      <c r="P280" s="12" t="n"/>
      <c r="Q280" s="12" t="n"/>
      <c r="R280" s="8">
        <f>IF(F280="","",N(F280)+N(J280)+N(N280)+N(P280))</f>
        <v/>
      </c>
      <c r="S280" s="12" t="n"/>
      <c r="T280" s="8">
        <f>IF(OR(R280="",S280=""),"",S280-R280)</f>
        <v/>
      </c>
      <c r="U280">
        <f>IF(T280="","",IF(T280&gt;$B$4,IF(H280&gt;$B$4,"Linehaul over",IF(L280&gt;$B$4,"Fuel over",IF(N(O280)-N(N280)&gt;$B$4,"Detention over",IF(N(Q280)-N(P280)&gt;$B$4,"Accessorials over","Total over")))),IF(T280&lt;-$B$4,"Under-billed","OK")))</f>
        <v/>
      </c>
      <c r="V280" s="4" t="n"/>
      <c r="W280" s="4" t="n"/>
    </row>
    <row r="281">
      <c r="A281" s="4" t="n"/>
      <c r="B281" s="4" t="n"/>
      <c r="C281" s="4" t="n"/>
      <c r="D281" s="11" t="n"/>
      <c r="E281" s="4" t="n"/>
      <c r="F281" s="8">
        <f>IF(E281="","",IFERROR(VLOOKUP(E281,Rates!$A$5:$C$204,2,FALSE),""))</f>
        <v/>
      </c>
      <c r="G281" s="12" t="n"/>
      <c r="H281" s="8">
        <f>IF(OR(F281="",G281=""),"",G281-F281)</f>
        <v/>
      </c>
      <c r="I281" s="13" t="n"/>
      <c r="J281" s="8">
        <f>IF(F281="","",N(F281)*N(I281))</f>
        <v/>
      </c>
      <c r="K281" s="12" t="n"/>
      <c r="L281" s="8">
        <f>IF(J281="","",N(K281)-J281)</f>
        <v/>
      </c>
      <c r="M281" s="4" t="n"/>
      <c r="N281" s="8">
        <f>IF(M281="","",MAX(0,N(M281)-$B$5)*$B$6)</f>
        <v/>
      </c>
      <c r="O281" s="12" t="n"/>
      <c r="P281" s="12" t="n"/>
      <c r="Q281" s="12" t="n"/>
      <c r="R281" s="8">
        <f>IF(F281="","",N(F281)+N(J281)+N(N281)+N(P281))</f>
        <v/>
      </c>
      <c r="S281" s="12" t="n"/>
      <c r="T281" s="8">
        <f>IF(OR(R281="",S281=""),"",S281-R281)</f>
        <v/>
      </c>
      <c r="U281">
        <f>IF(T281="","",IF(T281&gt;$B$4,IF(H281&gt;$B$4,"Linehaul over",IF(L281&gt;$B$4,"Fuel over",IF(N(O281)-N(N281)&gt;$B$4,"Detention over",IF(N(Q281)-N(P281)&gt;$B$4,"Accessorials over","Total over")))),IF(T281&lt;-$B$4,"Under-billed","OK")))</f>
        <v/>
      </c>
      <c r="V281" s="4" t="n"/>
      <c r="W281" s="4" t="n"/>
    </row>
    <row r="282">
      <c r="A282" s="4" t="n"/>
      <c r="B282" s="4" t="n"/>
      <c r="C282" s="4" t="n"/>
      <c r="D282" s="11" t="n"/>
      <c r="E282" s="4" t="n"/>
      <c r="F282" s="8">
        <f>IF(E282="","",IFERROR(VLOOKUP(E282,Rates!$A$5:$C$204,2,FALSE),""))</f>
        <v/>
      </c>
      <c r="G282" s="12" t="n"/>
      <c r="H282" s="8">
        <f>IF(OR(F282="",G282=""),"",G282-F282)</f>
        <v/>
      </c>
      <c r="I282" s="13" t="n"/>
      <c r="J282" s="8">
        <f>IF(F282="","",N(F282)*N(I282))</f>
        <v/>
      </c>
      <c r="K282" s="12" t="n"/>
      <c r="L282" s="8">
        <f>IF(J282="","",N(K282)-J282)</f>
        <v/>
      </c>
      <c r="M282" s="4" t="n"/>
      <c r="N282" s="8">
        <f>IF(M282="","",MAX(0,N(M282)-$B$5)*$B$6)</f>
        <v/>
      </c>
      <c r="O282" s="12" t="n"/>
      <c r="P282" s="12" t="n"/>
      <c r="Q282" s="12" t="n"/>
      <c r="R282" s="8">
        <f>IF(F282="","",N(F282)+N(J282)+N(N282)+N(P282))</f>
        <v/>
      </c>
      <c r="S282" s="12" t="n"/>
      <c r="T282" s="8">
        <f>IF(OR(R282="",S282=""),"",S282-R282)</f>
        <v/>
      </c>
      <c r="U282">
        <f>IF(T282="","",IF(T282&gt;$B$4,IF(H282&gt;$B$4,"Linehaul over",IF(L282&gt;$B$4,"Fuel over",IF(N(O282)-N(N282)&gt;$B$4,"Detention over",IF(N(Q282)-N(P282)&gt;$B$4,"Accessorials over","Total over")))),IF(T282&lt;-$B$4,"Under-billed","OK")))</f>
        <v/>
      </c>
      <c r="V282" s="4" t="n"/>
      <c r="W282" s="4" t="n"/>
    </row>
    <row r="283">
      <c r="A283" s="4" t="n"/>
      <c r="B283" s="4" t="n"/>
      <c r="C283" s="4" t="n"/>
      <c r="D283" s="11" t="n"/>
      <c r="E283" s="4" t="n"/>
      <c r="F283" s="8">
        <f>IF(E283="","",IFERROR(VLOOKUP(E283,Rates!$A$5:$C$204,2,FALSE),""))</f>
        <v/>
      </c>
      <c r="G283" s="12" t="n"/>
      <c r="H283" s="8">
        <f>IF(OR(F283="",G283=""),"",G283-F283)</f>
        <v/>
      </c>
      <c r="I283" s="13" t="n"/>
      <c r="J283" s="8">
        <f>IF(F283="","",N(F283)*N(I283))</f>
        <v/>
      </c>
      <c r="K283" s="12" t="n"/>
      <c r="L283" s="8">
        <f>IF(J283="","",N(K283)-J283)</f>
        <v/>
      </c>
      <c r="M283" s="4" t="n"/>
      <c r="N283" s="8">
        <f>IF(M283="","",MAX(0,N(M283)-$B$5)*$B$6)</f>
        <v/>
      </c>
      <c r="O283" s="12" t="n"/>
      <c r="P283" s="12" t="n"/>
      <c r="Q283" s="12" t="n"/>
      <c r="R283" s="8">
        <f>IF(F283="","",N(F283)+N(J283)+N(N283)+N(P283))</f>
        <v/>
      </c>
      <c r="S283" s="12" t="n"/>
      <c r="T283" s="8">
        <f>IF(OR(R283="",S283=""),"",S283-R283)</f>
        <v/>
      </c>
      <c r="U283">
        <f>IF(T283="","",IF(T283&gt;$B$4,IF(H283&gt;$B$4,"Linehaul over",IF(L283&gt;$B$4,"Fuel over",IF(N(O283)-N(N283)&gt;$B$4,"Detention over",IF(N(Q283)-N(P283)&gt;$B$4,"Accessorials over","Total over")))),IF(T283&lt;-$B$4,"Under-billed","OK")))</f>
        <v/>
      </c>
      <c r="V283" s="4" t="n"/>
      <c r="W283" s="4" t="n"/>
    </row>
    <row r="284">
      <c r="A284" s="4" t="n"/>
      <c r="B284" s="4" t="n"/>
      <c r="C284" s="4" t="n"/>
      <c r="D284" s="11" t="n"/>
      <c r="E284" s="4" t="n"/>
      <c r="F284" s="8">
        <f>IF(E284="","",IFERROR(VLOOKUP(E284,Rates!$A$5:$C$204,2,FALSE),""))</f>
        <v/>
      </c>
      <c r="G284" s="12" t="n"/>
      <c r="H284" s="8">
        <f>IF(OR(F284="",G284=""),"",G284-F284)</f>
        <v/>
      </c>
      <c r="I284" s="13" t="n"/>
      <c r="J284" s="8">
        <f>IF(F284="","",N(F284)*N(I284))</f>
        <v/>
      </c>
      <c r="K284" s="12" t="n"/>
      <c r="L284" s="8">
        <f>IF(J284="","",N(K284)-J284)</f>
        <v/>
      </c>
      <c r="M284" s="4" t="n"/>
      <c r="N284" s="8">
        <f>IF(M284="","",MAX(0,N(M284)-$B$5)*$B$6)</f>
        <v/>
      </c>
      <c r="O284" s="12" t="n"/>
      <c r="P284" s="12" t="n"/>
      <c r="Q284" s="12" t="n"/>
      <c r="R284" s="8">
        <f>IF(F284="","",N(F284)+N(J284)+N(N284)+N(P284))</f>
        <v/>
      </c>
      <c r="S284" s="12" t="n"/>
      <c r="T284" s="8">
        <f>IF(OR(R284="",S284=""),"",S284-R284)</f>
        <v/>
      </c>
      <c r="U284">
        <f>IF(T284="","",IF(T284&gt;$B$4,IF(H284&gt;$B$4,"Linehaul over",IF(L284&gt;$B$4,"Fuel over",IF(N(O284)-N(N284)&gt;$B$4,"Detention over",IF(N(Q284)-N(P284)&gt;$B$4,"Accessorials over","Total over")))),IF(T284&lt;-$B$4,"Under-billed","OK")))</f>
        <v/>
      </c>
      <c r="V284" s="4" t="n"/>
      <c r="W284" s="4" t="n"/>
    </row>
    <row r="285">
      <c r="A285" s="4" t="n"/>
      <c r="B285" s="4" t="n"/>
      <c r="C285" s="4" t="n"/>
      <c r="D285" s="11" t="n"/>
      <c r="E285" s="4" t="n"/>
      <c r="F285" s="8">
        <f>IF(E285="","",IFERROR(VLOOKUP(E285,Rates!$A$5:$C$204,2,FALSE),""))</f>
        <v/>
      </c>
      <c r="G285" s="12" t="n"/>
      <c r="H285" s="8">
        <f>IF(OR(F285="",G285=""),"",G285-F285)</f>
        <v/>
      </c>
      <c r="I285" s="13" t="n"/>
      <c r="J285" s="8">
        <f>IF(F285="","",N(F285)*N(I285))</f>
        <v/>
      </c>
      <c r="K285" s="12" t="n"/>
      <c r="L285" s="8">
        <f>IF(J285="","",N(K285)-J285)</f>
        <v/>
      </c>
      <c r="M285" s="4" t="n"/>
      <c r="N285" s="8">
        <f>IF(M285="","",MAX(0,N(M285)-$B$5)*$B$6)</f>
        <v/>
      </c>
      <c r="O285" s="12" t="n"/>
      <c r="P285" s="12" t="n"/>
      <c r="Q285" s="12" t="n"/>
      <c r="R285" s="8">
        <f>IF(F285="","",N(F285)+N(J285)+N(N285)+N(P285))</f>
        <v/>
      </c>
      <c r="S285" s="12" t="n"/>
      <c r="T285" s="8">
        <f>IF(OR(R285="",S285=""),"",S285-R285)</f>
        <v/>
      </c>
      <c r="U285">
        <f>IF(T285="","",IF(T285&gt;$B$4,IF(H285&gt;$B$4,"Linehaul over",IF(L285&gt;$B$4,"Fuel over",IF(N(O285)-N(N285)&gt;$B$4,"Detention over",IF(N(Q285)-N(P285)&gt;$B$4,"Accessorials over","Total over")))),IF(T285&lt;-$B$4,"Under-billed","OK")))</f>
        <v/>
      </c>
      <c r="V285" s="4" t="n"/>
      <c r="W285" s="4" t="n"/>
    </row>
    <row r="286">
      <c r="A286" s="4" t="n"/>
      <c r="B286" s="4" t="n"/>
      <c r="C286" s="4" t="n"/>
      <c r="D286" s="11" t="n"/>
      <c r="E286" s="4" t="n"/>
      <c r="F286" s="8">
        <f>IF(E286="","",IFERROR(VLOOKUP(E286,Rates!$A$5:$C$204,2,FALSE),""))</f>
        <v/>
      </c>
      <c r="G286" s="12" t="n"/>
      <c r="H286" s="8">
        <f>IF(OR(F286="",G286=""),"",G286-F286)</f>
        <v/>
      </c>
      <c r="I286" s="13" t="n"/>
      <c r="J286" s="8">
        <f>IF(F286="","",N(F286)*N(I286))</f>
        <v/>
      </c>
      <c r="K286" s="12" t="n"/>
      <c r="L286" s="8">
        <f>IF(J286="","",N(K286)-J286)</f>
        <v/>
      </c>
      <c r="M286" s="4" t="n"/>
      <c r="N286" s="8">
        <f>IF(M286="","",MAX(0,N(M286)-$B$5)*$B$6)</f>
        <v/>
      </c>
      <c r="O286" s="12" t="n"/>
      <c r="P286" s="12" t="n"/>
      <c r="Q286" s="12" t="n"/>
      <c r="R286" s="8">
        <f>IF(F286="","",N(F286)+N(J286)+N(N286)+N(P286))</f>
        <v/>
      </c>
      <c r="S286" s="12" t="n"/>
      <c r="T286" s="8">
        <f>IF(OR(R286="",S286=""),"",S286-R286)</f>
        <v/>
      </c>
      <c r="U286">
        <f>IF(T286="","",IF(T286&gt;$B$4,IF(H286&gt;$B$4,"Linehaul over",IF(L286&gt;$B$4,"Fuel over",IF(N(O286)-N(N286)&gt;$B$4,"Detention over",IF(N(Q286)-N(P286)&gt;$B$4,"Accessorials over","Total over")))),IF(T286&lt;-$B$4,"Under-billed","OK")))</f>
        <v/>
      </c>
      <c r="V286" s="4" t="n"/>
      <c r="W286" s="4" t="n"/>
    </row>
    <row r="287">
      <c r="A287" s="4" t="n"/>
      <c r="B287" s="4" t="n"/>
      <c r="C287" s="4" t="n"/>
      <c r="D287" s="11" t="n"/>
      <c r="E287" s="4" t="n"/>
      <c r="F287" s="8">
        <f>IF(E287="","",IFERROR(VLOOKUP(E287,Rates!$A$5:$C$204,2,FALSE),""))</f>
        <v/>
      </c>
      <c r="G287" s="12" t="n"/>
      <c r="H287" s="8">
        <f>IF(OR(F287="",G287=""),"",G287-F287)</f>
        <v/>
      </c>
      <c r="I287" s="13" t="n"/>
      <c r="J287" s="8">
        <f>IF(F287="","",N(F287)*N(I287))</f>
        <v/>
      </c>
      <c r="K287" s="12" t="n"/>
      <c r="L287" s="8">
        <f>IF(J287="","",N(K287)-J287)</f>
        <v/>
      </c>
      <c r="M287" s="4" t="n"/>
      <c r="N287" s="8">
        <f>IF(M287="","",MAX(0,N(M287)-$B$5)*$B$6)</f>
        <v/>
      </c>
      <c r="O287" s="12" t="n"/>
      <c r="P287" s="12" t="n"/>
      <c r="Q287" s="12" t="n"/>
      <c r="R287" s="8">
        <f>IF(F287="","",N(F287)+N(J287)+N(N287)+N(P287))</f>
        <v/>
      </c>
      <c r="S287" s="12" t="n"/>
      <c r="T287" s="8">
        <f>IF(OR(R287="",S287=""),"",S287-R287)</f>
        <v/>
      </c>
      <c r="U287">
        <f>IF(T287="","",IF(T287&gt;$B$4,IF(H287&gt;$B$4,"Linehaul over",IF(L287&gt;$B$4,"Fuel over",IF(N(O287)-N(N287)&gt;$B$4,"Detention over",IF(N(Q287)-N(P287)&gt;$B$4,"Accessorials over","Total over")))),IF(T287&lt;-$B$4,"Under-billed","OK")))</f>
        <v/>
      </c>
      <c r="V287" s="4" t="n"/>
      <c r="W287" s="4" t="n"/>
    </row>
    <row r="288">
      <c r="A288" s="4" t="n"/>
      <c r="B288" s="4" t="n"/>
      <c r="C288" s="4" t="n"/>
      <c r="D288" s="11" t="n"/>
      <c r="E288" s="4" t="n"/>
      <c r="F288" s="8">
        <f>IF(E288="","",IFERROR(VLOOKUP(E288,Rates!$A$5:$C$204,2,FALSE),""))</f>
        <v/>
      </c>
      <c r="G288" s="12" t="n"/>
      <c r="H288" s="8">
        <f>IF(OR(F288="",G288=""),"",G288-F288)</f>
        <v/>
      </c>
      <c r="I288" s="13" t="n"/>
      <c r="J288" s="8">
        <f>IF(F288="","",N(F288)*N(I288))</f>
        <v/>
      </c>
      <c r="K288" s="12" t="n"/>
      <c r="L288" s="8">
        <f>IF(J288="","",N(K288)-J288)</f>
        <v/>
      </c>
      <c r="M288" s="4" t="n"/>
      <c r="N288" s="8">
        <f>IF(M288="","",MAX(0,N(M288)-$B$5)*$B$6)</f>
        <v/>
      </c>
      <c r="O288" s="12" t="n"/>
      <c r="P288" s="12" t="n"/>
      <c r="Q288" s="12" t="n"/>
      <c r="R288" s="8">
        <f>IF(F288="","",N(F288)+N(J288)+N(N288)+N(P288))</f>
        <v/>
      </c>
      <c r="S288" s="12" t="n"/>
      <c r="T288" s="8">
        <f>IF(OR(R288="",S288=""),"",S288-R288)</f>
        <v/>
      </c>
      <c r="U288">
        <f>IF(T288="","",IF(T288&gt;$B$4,IF(H288&gt;$B$4,"Linehaul over",IF(L288&gt;$B$4,"Fuel over",IF(N(O288)-N(N288)&gt;$B$4,"Detention over",IF(N(Q288)-N(P288)&gt;$B$4,"Accessorials over","Total over")))),IF(T288&lt;-$B$4,"Under-billed","OK")))</f>
        <v/>
      </c>
      <c r="V288" s="4" t="n"/>
      <c r="W288" s="4" t="n"/>
    </row>
    <row r="289">
      <c r="A289" s="4" t="n"/>
      <c r="B289" s="4" t="n"/>
      <c r="C289" s="4" t="n"/>
      <c r="D289" s="11" t="n"/>
      <c r="E289" s="4" t="n"/>
      <c r="F289" s="8">
        <f>IF(E289="","",IFERROR(VLOOKUP(E289,Rates!$A$5:$C$204,2,FALSE),""))</f>
        <v/>
      </c>
      <c r="G289" s="12" t="n"/>
      <c r="H289" s="8">
        <f>IF(OR(F289="",G289=""),"",G289-F289)</f>
        <v/>
      </c>
      <c r="I289" s="13" t="n"/>
      <c r="J289" s="8">
        <f>IF(F289="","",N(F289)*N(I289))</f>
        <v/>
      </c>
      <c r="K289" s="12" t="n"/>
      <c r="L289" s="8">
        <f>IF(J289="","",N(K289)-J289)</f>
        <v/>
      </c>
      <c r="M289" s="4" t="n"/>
      <c r="N289" s="8">
        <f>IF(M289="","",MAX(0,N(M289)-$B$5)*$B$6)</f>
        <v/>
      </c>
      <c r="O289" s="12" t="n"/>
      <c r="P289" s="12" t="n"/>
      <c r="Q289" s="12" t="n"/>
      <c r="R289" s="8">
        <f>IF(F289="","",N(F289)+N(J289)+N(N289)+N(P289))</f>
        <v/>
      </c>
      <c r="S289" s="12" t="n"/>
      <c r="T289" s="8">
        <f>IF(OR(R289="",S289=""),"",S289-R289)</f>
        <v/>
      </c>
      <c r="U289">
        <f>IF(T289="","",IF(T289&gt;$B$4,IF(H289&gt;$B$4,"Linehaul over",IF(L289&gt;$B$4,"Fuel over",IF(N(O289)-N(N289)&gt;$B$4,"Detention over",IF(N(Q289)-N(P289)&gt;$B$4,"Accessorials over","Total over")))),IF(T289&lt;-$B$4,"Under-billed","OK")))</f>
        <v/>
      </c>
      <c r="V289" s="4" t="n"/>
      <c r="W289" s="4" t="n"/>
    </row>
    <row r="290">
      <c r="A290" s="4" t="n"/>
      <c r="B290" s="4" t="n"/>
      <c r="C290" s="4" t="n"/>
      <c r="D290" s="11" t="n"/>
      <c r="E290" s="4" t="n"/>
      <c r="F290" s="8">
        <f>IF(E290="","",IFERROR(VLOOKUP(E290,Rates!$A$5:$C$204,2,FALSE),""))</f>
        <v/>
      </c>
      <c r="G290" s="12" t="n"/>
      <c r="H290" s="8">
        <f>IF(OR(F290="",G290=""),"",G290-F290)</f>
        <v/>
      </c>
      <c r="I290" s="13" t="n"/>
      <c r="J290" s="8">
        <f>IF(F290="","",N(F290)*N(I290))</f>
        <v/>
      </c>
      <c r="K290" s="12" t="n"/>
      <c r="L290" s="8">
        <f>IF(J290="","",N(K290)-J290)</f>
        <v/>
      </c>
      <c r="M290" s="4" t="n"/>
      <c r="N290" s="8">
        <f>IF(M290="","",MAX(0,N(M290)-$B$5)*$B$6)</f>
        <v/>
      </c>
      <c r="O290" s="12" t="n"/>
      <c r="P290" s="12" t="n"/>
      <c r="Q290" s="12" t="n"/>
      <c r="R290" s="8">
        <f>IF(F290="","",N(F290)+N(J290)+N(N290)+N(P290))</f>
        <v/>
      </c>
      <c r="S290" s="12" t="n"/>
      <c r="T290" s="8">
        <f>IF(OR(R290="",S290=""),"",S290-R290)</f>
        <v/>
      </c>
      <c r="U290">
        <f>IF(T290="","",IF(T290&gt;$B$4,IF(H290&gt;$B$4,"Linehaul over",IF(L290&gt;$B$4,"Fuel over",IF(N(O290)-N(N290)&gt;$B$4,"Detention over",IF(N(Q290)-N(P290)&gt;$B$4,"Accessorials over","Total over")))),IF(T290&lt;-$B$4,"Under-billed","OK")))</f>
        <v/>
      </c>
      <c r="V290" s="4" t="n"/>
      <c r="W290" s="4" t="n"/>
    </row>
    <row r="291">
      <c r="A291" s="4" t="n"/>
      <c r="B291" s="4" t="n"/>
      <c r="C291" s="4" t="n"/>
      <c r="D291" s="11" t="n"/>
      <c r="E291" s="4" t="n"/>
      <c r="F291" s="8">
        <f>IF(E291="","",IFERROR(VLOOKUP(E291,Rates!$A$5:$C$204,2,FALSE),""))</f>
        <v/>
      </c>
      <c r="G291" s="12" t="n"/>
      <c r="H291" s="8">
        <f>IF(OR(F291="",G291=""),"",G291-F291)</f>
        <v/>
      </c>
      <c r="I291" s="13" t="n"/>
      <c r="J291" s="8">
        <f>IF(F291="","",N(F291)*N(I291))</f>
        <v/>
      </c>
      <c r="K291" s="12" t="n"/>
      <c r="L291" s="8">
        <f>IF(J291="","",N(K291)-J291)</f>
        <v/>
      </c>
      <c r="M291" s="4" t="n"/>
      <c r="N291" s="8">
        <f>IF(M291="","",MAX(0,N(M291)-$B$5)*$B$6)</f>
        <v/>
      </c>
      <c r="O291" s="12" t="n"/>
      <c r="P291" s="12" t="n"/>
      <c r="Q291" s="12" t="n"/>
      <c r="R291" s="8">
        <f>IF(F291="","",N(F291)+N(J291)+N(N291)+N(P291))</f>
        <v/>
      </c>
      <c r="S291" s="12" t="n"/>
      <c r="T291" s="8">
        <f>IF(OR(R291="",S291=""),"",S291-R291)</f>
        <v/>
      </c>
      <c r="U291">
        <f>IF(T291="","",IF(T291&gt;$B$4,IF(H291&gt;$B$4,"Linehaul over",IF(L291&gt;$B$4,"Fuel over",IF(N(O291)-N(N291)&gt;$B$4,"Detention over",IF(N(Q291)-N(P291)&gt;$B$4,"Accessorials over","Total over")))),IF(T291&lt;-$B$4,"Under-billed","OK")))</f>
        <v/>
      </c>
      <c r="V291" s="4" t="n"/>
      <c r="W291" s="4" t="n"/>
    </row>
    <row r="292">
      <c r="A292" s="4" t="n"/>
      <c r="B292" s="4" t="n"/>
      <c r="C292" s="4" t="n"/>
      <c r="D292" s="11" t="n"/>
      <c r="E292" s="4" t="n"/>
      <c r="F292" s="8">
        <f>IF(E292="","",IFERROR(VLOOKUP(E292,Rates!$A$5:$C$204,2,FALSE),""))</f>
        <v/>
      </c>
      <c r="G292" s="12" t="n"/>
      <c r="H292" s="8">
        <f>IF(OR(F292="",G292=""),"",G292-F292)</f>
        <v/>
      </c>
      <c r="I292" s="13" t="n"/>
      <c r="J292" s="8">
        <f>IF(F292="","",N(F292)*N(I292))</f>
        <v/>
      </c>
      <c r="K292" s="12" t="n"/>
      <c r="L292" s="8">
        <f>IF(J292="","",N(K292)-J292)</f>
        <v/>
      </c>
      <c r="M292" s="4" t="n"/>
      <c r="N292" s="8">
        <f>IF(M292="","",MAX(0,N(M292)-$B$5)*$B$6)</f>
        <v/>
      </c>
      <c r="O292" s="12" t="n"/>
      <c r="P292" s="12" t="n"/>
      <c r="Q292" s="12" t="n"/>
      <c r="R292" s="8">
        <f>IF(F292="","",N(F292)+N(J292)+N(N292)+N(P292))</f>
        <v/>
      </c>
      <c r="S292" s="12" t="n"/>
      <c r="T292" s="8">
        <f>IF(OR(R292="",S292=""),"",S292-R292)</f>
        <v/>
      </c>
      <c r="U292">
        <f>IF(T292="","",IF(T292&gt;$B$4,IF(H292&gt;$B$4,"Linehaul over",IF(L292&gt;$B$4,"Fuel over",IF(N(O292)-N(N292)&gt;$B$4,"Detention over",IF(N(Q292)-N(P292)&gt;$B$4,"Accessorials over","Total over")))),IF(T292&lt;-$B$4,"Under-billed","OK")))</f>
        <v/>
      </c>
      <c r="V292" s="4" t="n"/>
      <c r="W292" s="4" t="n"/>
    </row>
    <row r="293">
      <c r="A293" s="4" t="n"/>
      <c r="B293" s="4" t="n"/>
      <c r="C293" s="4" t="n"/>
      <c r="D293" s="11" t="n"/>
      <c r="E293" s="4" t="n"/>
      <c r="F293" s="8">
        <f>IF(E293="","",IFERROR(VLOOKUP(E293,Rates!$A$5:$C$204,2,FALSE),""))</f>
        <v/>
      </c>
      <c r="G293" s="12" t="n"/>
      <c r="H293" s="8">
        <f>IF(OR(F293="",G293=""),"",G293-F293)</f>
        <v/>
      </c>
      <c r="I293" s="13" t="n"/>
      <c r="J293" s="8">
        <f>IF(F293="","",N(F293)*N(I293))</f>
        <v/>
      </c>
      <c r="K293" s="12" t="n"/>
      <c r="L293" s="8">
        <f>IF(J293="","",N(K293)-J293)</f>
        <v/>
      </c>
      <c r="M293" s="4" t="n"/>
      <c r="N293" s="8">
        <f>IF(M293="","",MAX(0,N(M293)-$B$5)*$B$6)</f>
        <v/>
      </c>
      <c r="O293" s="12" t="n"/>
      <c r="P293" s="12" t="n"/>
      <c r="Q293" s="12" t="n"/>
      <c r="R293" s="8">
        <f>IF(F293="","",N(F293)+N(J293)+N(N293)+N(P293))</f>
        <v/>
      </c>
      <c r="S293" s="12" t="n"/>
      <c r="T293" s="8">
        <f>IF(OR(R293="",S293=""),"",S293-R293)</f>
        <v/>
      </c>
      <c r="U293">
        <f>IF(T293="","",IF(T293&gt;$B$4,IF(H293&gt;$B$4,"Linehaul over",IF(L293&gt;$B$4,"Fuel over",IF(N(O293)-N(N293)&gt;$B$4,"Detention over",IF(N(Q293)-N(P293)&gt;$B$4,"Accessorials over","Total over")))),IF(T293&lt;-$B$4,"Under-billed","OK")))</f>
        <v/>
      </c>
      <c r="V293" s="4" t="n"/>
      <c r="W293" s="4" t="n"/>
    </row>
    <row r="294">
      <c r="A294" s="4" t="n"/>
      <c r="B294" s="4" t="n"/>
      <c r="C294" s="4" t="n"/>
      <c r="D294" s="11" t="n"/>
      <c r="E294" s="4" t="n"/>
      <c r="F294" s="8">
        <f>IF(E294="","",IFERROR(VLOOKUP(E294,Rates!$A$5:$C$204,2,FALSE),""))</f>
        <v/>
      </c>
      <c r="G294" s="12" t="n"/>
      <c r="H294" s="8">
        <f>IF(OR(F294="",G294=""),"",G294-F294)</f>
        <v/>
      </c>
      <c r="I294" s="13" t="n"/>
      <c r="J294" s="8">
        <f>IF(F294="","",N(F294)*N(I294))</f>
        <v/>
      </c>
      <c r="K294" s="12" t="n"/>
      <c r="L294" s="8">
        <f>IF(J294="","",N(K294)-J294)</f>
        <v/>
      </c>
      <c r="M294" s="4" t="n"/>
      <c r="N294" s="8">
        <f>IF(M294="","",MAX(0,N(M294)-$B$5)*$B$6)</f>
        <v/>
      </c>
      <c r="O294" s="12" t="n"/>
      <c r="P294" s="12" t="n"/>
      <c r="Q294" s="12" t="n"/>
      <c r="R294" s="8">
        <f>IF(F294="","",N(F294)+N(J294)+N(N294)+N(P294))</f>
        <v/>
      </c>
      <c r="S294" s="12" t="n"/>
      <c r="T294" s="8">
        <f>IF(OR(R294="",S294=""),"",S294-R294)</f>
        <v/>
      </c>
      <c r="U294">
        <f>IF(T294="","",IF(T294&gt;$B$4,IF(H294&gt;$B$4,"Linehaul over",IF(L294&gt;$B$4,"Fuel over",IF(N(O294)-N(N294)&gt;$B$4,"Detention over",IF(N(Q294)-N(P294)&gt;$B$4,"Accessorials over","Total over")))),IF(T294&lt;-$B$4,"Under-billed","OK")))</f>
        <v/>
      </c>
      <c r="V294" s="4" t="n"/>
      <c r="W294" s="4" t="n"/>
    </row>
    <row r="295">
      <c r="A295" s="4" t="n"/>
      <c r="B295" s="4" t="n"/>
      <c r="C295" s="4" t="n"/>
      <c r="D295" s="11" t="n"/>
      <c r="E295" s="4" t="n"/>
      <c r="F295" s="8">
        <f>IF(E295="","",IFERROR(VLOOKUP(E295,Rates!$A$5:$C$204,2,FALSE),""))</f>
        <v/>
      </c>
      <c r="G295" s="12" t="n"/>
      <c r="H295" s="8">
        <f>IF(OR(F295="",G295=""),"",G295-F295)</f>
        <v/>
      </c>
      <c r="I295" s="13" t="n"/>
      <c r="J295" s="8">
        <f>IF(F295="","",N(F295)*N(I295))</f>
        <v/>
      </c>
      <c r="K295" s="12" t="n"/>
      <c r="L295" s="8">
        <f>IF(J295="","",N(K295)-J295)</f>
        <v/>
      </c>
      <c r="M295" s="4" t="n"/>
      <c r="N295" s="8">
        <f>IF(M295="","",MAX(0,N(M295)-$B$5)*$B$6)</f>
        <v/>
      </c>
      <c r="O295" s="12" t="n"/>
      <c r="P295" s="12" t="n"/>
      <c r="Q295" s="12" t="n"/>
      <c r="R295" s="8">
        <f>IF(F295="","",N(F295)+N(J295)+N(N295)+N(P295))</f>
        <v/>
      </c>
      <c r="S295" s="12" t="n"/>
      <c r="T295" s="8">
        <f>IF(OR(R295="",S295=""),"",S295-R295)</f>
        <v/>
      </c>
      <c r="U295">
        <f>IF(T295="","",IF(T295&gt;$B$4,IF(H295&gt;$B$4,"Linehaul over",IF(L295&gt;$B$4,"Fuel over",IF(N(O295)-N(N295)&gt;$B$4,"Detention over",IF(N(Q295)-N(P295)&gt;$B$4,"Accessorials over","Total over")))),IF(T295&lt;-$B$4,"Under-billed","OK")))</f>
        <v/>
      </c>
      <c r="V295" s="4" t="n"/>
      <c r="W295" s="4" t="n"/>
    </row>
    <row r="296">
      <c r="A296" s="4" t="n"/>
      <c r="B296" s="4" t="n"/>
      <c r="C296" s="4" t="n"/>
      <c r="D296" s="11" t="n"/>
      <c r="E296" s="4" t="n"/>
      <c r="F296" s="8">
        <f>IF(E296="","",IFERROR(VLOOKUP(E296,Rates!$A$5:$C$204,2,FALSE),""))</f>
        <v/>
      </c>
      <c r="G296" s="12" t="n"/>
      <c r="H296" s="8">
        <f>IF(OR(F296="",G296=""),"",G296-F296)</f>
        <v/>
      </c>
      <c r="I296" s="13" t="n"/>
      <c r="J296" s="8">
        <f>IF(F296="","",N(F296)*N(I296))</f>
        <v/>
      </c>
      <c r="K296" s="12" t="n"/>
      <c r="L296" s="8">
        <f>IF(J296="","",N(K296)-J296)</f>
        <v/>
      </c>
      <c r="M296" s="4" t="n"/>
      <c r="N296" s="8">
        <f>IF(M296="","",MAX(0,N(M296)-$B$5)*$B$6)</f>
        <v/>
      </c>
      <c r="O296" s="12" t="n"/>
      <c r="P296" s="12" t="n"/>
      <c r="Q296" s="12" t="n"/>
      <c r="R296" s="8">
        <f>IF(F296="","",N(F296)+N(J296)+N(N296)+N(P296))</f>
        <v/>
      </c>
      <c r="S296" s="12" t="n"/>
      <c r="T296" s="8">
        <f>IF(OR(R296="",S296=""),"",S296-R296)</f>
        <v/>
      </c>
      <c r="U296">
        <f>IF(T296="","",IF(T296&gt;$B$4,IF(H296&gt;$B$4,"Linehaul over",IF(L296&gt;$B$4,"Fuel over",IF(N(O296)-N(N296)&gt;$B$4,"Detention over",IF(N(Q296)-N(P296)&gt;$B$4,"Accessorials over","Total over")))),IF(T296&lt;-$B$4,"Under-billed","OK")))</f>
        <v/>
      </c>
      <c r="V296" s="4" t="n"/>
      <c r="W296" s="4" t="n"/>
    </row>
    <row r="297">
      <c r="A297" s="4" t="n"/>
      <c r="B297" s="4" t="n"/>
      <c r="C297" s="4" t="n"/>
      <c r="D297" s="11" t="n"/>
      <c r="E297" s="4" t="n"/>
      <c r="F297" s="8">
        <f>IF(E297="","",IFERROR(VLOOKUP(E297,Rates!$A$5:$C$204,2,FALSE),""))</f>
        <v/>
      </c>
      <c r="G297" s="12" t="n"/>
      <c r="H297" s="8">
        <f>IF(OR(F297="",G297=""),"",G297-F297)</f>
        <v/>
      </c>
      <c r="I297" s="13" t="n"/>
      <c r="J297" s="8">
        <f>IF(F297="","",N(F297)*N(I297))</f>
        <v/>
      </c>
      <c r="K297" s="12" t="n"/>
      <c r="L297" s="8">
        <f>IF(J297="","",N(K297)-J297)</f>
        <v/>
      </c>
      <c r="M297" s="4" t="n"/>
      <c r="N297" s="8">
        <f>IF(M297="","",MAX(0,N(M297)-$B$5)*$B$6)</f>
        <v/>
      </c>
      <c r="O297" s="12" t="n"/>
      <c r="P297" s="12" t="n"/>
      <c r="Q297" s="12" t="n"/>
      <c r="R297" s="8">
        <f>IF(F297="","",N(F297)+N(J297)+N(N297)+N(P297))</f>
        <v/>
      </c>
      <c r="S297" s="12" t="n"/>
      <c r="T297" s="8">
        <f>IF(OR(R297="",S297=""),"",S297-R297)</f>
        <v/>
      </c>
      <c r="U297">
        <f>IF(T297="","",IF(T297&gt;$B$4,IF(H297&gt;$B$4,"Linehaul over",IF(L297&gt;$B$4,"Fuel over",IF(N(O297)-N(N297)&gt;$B$4,"Detention over",IF(N(Q297)-N(P297)&gt;$B$4,"Accessorials over","Total over")))),IF(T297&lt;-$B$4,"Under-billed","OK")))</f>
        <v/>
      </c>
      <c r="V297" s="4" t="n"/>
      <c r="W297" s="4" t="n"/>
    </row>
    <row r="298">
      <c r="A298" s="4" t="n"/>
      <c r="B298" s="4" t="n"/>
      <c r="C298" s="4" t="n"/>
      <c r="D298" s="11" t="n"/>
      <c r="E298" s="4" t="n"/>
      <c r="F298" s="8">
        <f>IF(E298="","",IFERROR(VLOOKUP(E298,Rates!$A$5:$C$204,2,FALSE),""))</f>
        <v/>
      </c>
      <c r="G298" s="12" t="n"/>
      <c r="H298" s="8">
        <f>IF(OR(F298="",G298=""),"",G298-F298)</f>
        <v/>
      </c>
      <c r="I298" s="13" t="n"/>
      <c r="J298" s="8">
        <f>IF(F298="","",N(F298)*N(I298))</f>
        <v/>
      </c>
      <c r="K298" s="12" t="n"/>
      <c r="L298" s="8">
        <f>IF(J298="","",N(K298)-J298)</f>
        <v/>
      </c>
      <c r="M298" s="4" t="n"/>
      <c r="N298" s="8">
        <f>IF(M298="","",MAX(0,N(M298)-$B$5)*$B$6)</f>
        <v/>
      </c>
      <c r="O298" s="12" t="n"/>
      <c r="P298" s="12" t="n"/>
      <c r="Q298" s="12" t="n"/>
      <c r="R298" s="8">
        <f>IF(F298="","",N(F298)+N(J298)+N(N298)+N(P298))</f>
        <v/>
      </c>
      <c r="S298" s="12" t="n"/>
      <c r="T298" s="8">
        <f>IF(OR(R298="",S298=""),"",S298-R298)</f>
        <v/>
      </c>
      <c r="U298">
        <f>IF(T298="","",IF(T298&gt;$B$4,IF(H298&gt;$B$4,"Linehaul over",IF(L298&gt;$B$4,"Fuel over",IF(N(O298)-N(N298)&gt;$B$4,"Detention over",IF(N(Q298)-N(P298)&gt;$B$4,"Accessorials over","Total over")))),IF(T298&lt;-$B$4,"Under-billed","OK")))</f>
        <v/>
      </c>
      <c r="V298" s="4" t="n"/>
      <c r="W298" s="4" t="n"/>
    </row>
    <row r="299">
      <c r="A299" s="4" t="n"/>
      <c r="B299" s="4" t="n"/>
      <c r="C299" s="4" t="n"/>
      <c r="D299" s="11" t="n"/>
      <c r="E299" s="4" t="n"/>
      <c r="F299" s="8">
        <f>IF(E299="","",IFERROR(VLOOKUP(E299,Rates!$A$5:$C$204,2,FALSE),""))</f>
        <v/>
      </c>
      <c r="G299" s="12" t="n"/>
      <c r="H299" s="8">
        <f>IF(OR(F299="",G299=""),"",G299-F299)</f>
        <v/>
      </c>
      <c r="I299" s="13" t="n"/>
      <c r="J299" s="8">
        <f>IF(F299="","",N(F299)*N(I299))</f>
        <v/>
      </c>
      <c r="K299" s="12" t="n"/>
      <c r="L299" s="8">
        <f>IF(J299="","",N(K299)-J299)</f>
        <v/>
      </c>
      <c r="M299" s="4" t="n"/>
      <c r="N299" s="8">
        <f>IF(M299="","",MAX(0,N(M299)-$B$5)*$B$6)</f>
        <v/>
      </c>
      <c r="O299" s="12" t="n"/>
      <c r="P299" s="12" t="n"/>
      <c r="Q299" s="12" t="n"/>
      <c r="R299" s="8">
        <f>IF(F299="","",N(F299)+N(J299)+N(N299)+N(P299))</f>
        <v/>
      </c>
      <c r="S299" s="12" t="n"/>
      <c r="T299" s="8">
        <f>IF(OR(R299="",S299=""),"",S299-R299)</f>
        <v/>
      </c>
      <c r="U299">
        <f>IF(T299="","",IF(T299&gt;$B$4,IF(H299&gt;$B$4,"Linehaul over",IF(L299&gt;$B$4,"Fuel over",IF(N(O299)-N(N299)&gt;$B$4,"Detention over",IF(N(Q299)-N(P299)&gt;$B$4,"Accessorials over","Total over")))),IF(T299&lt;-$B$4,"Under-billed","OK")))</f>
        <v/>
      </c>
      <c r="V299" s="4" t="n"/>
      <c r="W299" s="4" t="n"/>
    </row>
    <row r="300">
      <c r="A300" s="4" t="n"/>
      <c r="B300" s="4" t="n"/>
      <c r="C300" s="4" t="n"/>
      <c r="D300" s="11" t="n"/>
      <c r="E300" s="4" t="n"/>
      <c r="F300" s="8">
        <f>IF(E300="","",IFERROR(VLOOKUP(E300,Rates!$A$5:$C$204,2,FALSE),""))</f>
        <v/>
      </c>
      <c r="G300" s="12" t="n"/>
      <c r="H300" s="8">
        <f>IF(OR(F300="",G300=""),"",G300-F300)</f>
        <v/>
      </c>
      <c r="I300" s="13" t="n"/>
      <c r="J300" s="8">
        <f>IF(F300="","",N(F300)*N(I300))</f>
        <v/>
      </c>
      <c r="K300" s="12" t="n"/>
      <c r="L300" s="8">
        <f>IF(J300="","",N(K300)-J300)</f>
        <v/>
      </c>
      <c r="M300" s="4" t="n"/>
      <c r="N300" s="8">
        <f>IF(M300="","",MAX(0,N(M300)-$B$5)*$B$6)</f>
        <v/>
      </c>
      <c r="O300" s="12" t="n"/>
      <c r="P300" s="12" t="n"/>
      <c r="Q300" s="12" t="n"/>
      <c r="R300" s="8">
        <f>IF(F300="","",N(F300)+N(J300)+N(N300)+N(P300))</f>
        <v/>
      </c>
      <c r="S300" s="12" t="n"/>
      <c r="T300" s="8">
        <f>IF(OR(R300="",S300=""),"",S300-R300)</f>
        <v/>
      </c>
      <c r="U300">
        <f>IF(T300="","",IF(T300&gt;$B$4,IF(H300&gt;$B$4,"Linehaul over",IF(L300&gt;$B$4,"Fuel over",IF(N(O300)-N(N300)&gt;$B$4,"Detention over",IF(N(Q300)-N(P300)&gt;$B$4,"Accessorials over","Total over")))),IF(T300&lt;-$B$4,"Under-billed","OK")))</f>
        <v/>
      </c>
      <c r="V300" s="4" t="n"/>
      <c r="W300" s="4" t="n"/>
    </row>
    <row r="301">
      <c r="A301" s="4" t="n"/>
      <c r="B301" s="4" t="n"/>
      <c r="C301" s="4" t="n"/>
      <c r="D301" s="11" t="n"/>
      <c r="E301" s="4" t="n"/>
      <c r="F301" s="8">
        <f>IF(E301="","",IFERROR(VLOOKUP(E301,Rates!$A$5:$C$204,2,FALSE),""))</f>
        <v/>
      </c>
      <c r="G301" s="12" t="n"/>
      <c r="H301" s="8">
        <f>IF(OR(F301="",G301=""),"",G301-F301)</f>
        <v/>
      </c>
      <c r="I301" s="13" t="n"/>
      <c r="J301" s="8">
        <f>IF(F301="","",N(F301)*N(I301))</f>
        <v/>
      </c>
      <c r="K301" s="12" t="n"/>
      <c r="L301" s="8">
        <f>IF(J301="","",N(K301)-J301)</f>
        <v/>
      </c>
      <c r="M301" s="4" t="n"/>
      <c r="N301" s="8">
        <f>IF(M301="","",MAX(0,N(M301)-$B$5)*$B$6)</f>
        <v/>
      </c>
      <c r="O301" s="12" t="n"/>
      <c r="P301" s="12" t="n"/>
      <c r="Q301" s="12" t="n"/>
      <c r="R301" s="8">
        <f>IF(F301="","",N(F301)+N(J301)+N(N301)+N(P301))</f>
        <v/>
      </c>
      <c r="S301" s="12" t="n"/>
      <c r="T301" s="8">
        <f>IF(OR(R301="",S301=""),"",S301-R301)</f>
        <v/>
      </c>
      <c r="U301">
        <f>IF(T301="","",IF(T301&gt;$B$4,IF(H301&gt;$B$4,"Linehaul over",IF(L301&gt;$B$4,"Fuel over",IF(N(O301)-N(N301)&gt;$B$4,"Detention over",IF(N(Q301)-N(P301)&gt;$B$4,"Accessorials over","Total over")))),IF(T301&lt;-$B$4,"Under-billed","OK")))</f>
        <v/>
      </c>
      <c r="V301" s="4" t="n"/>
      <c r="W301" s="4" t="n"/>
    </row>
    <row r="302">
      <c r="A302" s="4" t="n"/>
      <c r="B302" s="4" t="n"/>
      <c r="C302" s="4" t="n"/>
      <c r="D302" s="11" t="n"/>
      <c r="E302" s="4" t="n"/>
      <c r="F302" s="8">
        <f>IF(E302="","",IFERROR(VLOOKUP(E302,Rates!$A$5:$C$204,2,FALSE),""))</f>
        <v/>
      </c>
      <c r="G302" s="12" t="n"/>
      <c r="H302" s="8">
        <f>IF(OR(F302="",G302=""),"",G302-F302)</f>
        <v/>
      </c>
      <c r="I302" s="13" t="n"/>
      <c r="J302" s="8">
        <f>IF(F302="","",N(F302)*N(I302))</f>
        <v/>
      </c>
      <c r="K302" s="12" t="n"/>
      <c r="L302" s="8">
        <f>IF(J302="","",N(K302)-J302)</f>
        <v/>
      </c>
      <c r="M302" s="4" t="n"/>
      <c r="N302" s="8">
        <f>IF(M302="","",MAX(0,N(M302)-$B$5)*$B$6)</f>
        <v/>
      </c>
      <c r="O302" s="12" t="n"/>
      <c r="P302" s="12" t="n"/>
      <c r="Q302" s="12" t="n"/>
      <c r="R302" s="8">
        <f>IF(F302="","",N(F302)+N(J302)+N(N302)+N(P302))</f>
        <v/>
      </c>
      <c r="S302" s="12" t="n"/>
      <c r="T302" s="8">
        <f>IF(OR(R302="",S302=""),"",S302-R302)</f>
        <v/>
      </c>
      <c r="U302">
        <f>IF(T302="","",IF(T302&gt;$B$4,IF(H302&gt;$B$4,"Linehaul over",IF(L302&gt;$B$4,"Fuel over",IF(N(O302)-N(N302)&gt;$B$4,"Detention over",IF(N(Q302)-N(P302)&gt;$B$4,"Accessorials over","Total over")))),IF(T302&lt;-$B$4,"Under-billed","OK")))</f>
        <v/>
      </c>
      <c r="V302" s="4" t="n"/>
      <c r="W302" s="4" t="n"/>
    </row>
    <row r="303">
      <c r="A303" s="4" t="n"/>
      <c r="B303" s="4" t="n"/>
      <c r="C303" s="4" t="n"/>
      <c r="D303" s="11" t="n"/>
      <c r="E303" s="4" t="n"/>
      <c r="F303" s="8">
        <f>IF(E303="","",IFERROR(VLOOKUP(E303,Rates!$A$5:$C$204,2,FALSE),""))</f>
        <v/>
      </c>
      <c r="G303" s="12" t="n"/>
      <c r="H303" s="8">
        <f>IF(OR(F303="",G303=""),"",G303-F303)</f>
        <v/>
      </c>
      <c r="I303" s="13" t="n"/>
      <c r="J303" s="8">
        <f>IF(F303="","",N(F303)*N(I303))</f>
        <v/>
      </c>
      <c r="K303" s="12" t="n"/>
      <c r="L303" s="8">
        <f>IF(J303="","",N(K303)-J303)</f>
        <v/>
      </c>
      <c r="M303" s="4" t="n"/>
      <c r="N303" s="8">
        <f>IF(M303="","",MAX(0,N(M303)-$B$5)*$B$6)</f>
        <v/>
      </c>
      <c r="O303" s="12" t="n"/>
      <c r="P303" s="12" t="n"/>
      <c r="Q303" s="12" t="n"/>
      <c r="R303" s="8">
        <f>IF(F303="","",N(F303)+N(J303)+N(N303)+N(P303))</f>
        <v/>
      </c>
      <c r="S303" s="12" t="n"/>
      <c r="T303" s="8">
        <f>IF(OR(R303="",S303=""),"",S303-R303)</f>
        <v/>
      </c>
      <c r="U303">
        <f>IF(T303="","",IF(T303&gt;$B$4,IF(H303&gt;$B$4,"Linehaul over",IF(L303&gt;$B$4,"Fuel over",IF(N(O303)-N(N303)&gt;$B$4,"Detention over",IF(N(Q303)-N(P303)&gt;$B$4,"Accessorials over","Total over")))),IF(T303&lt;-$B$4,"Under-billed","OK")))</f>
        <v/>
      </c>
      <c r="V303" s="4" t="n"/>
      <c r="W303" s="4" t="n"/>
    </row>
    <row r="304">
      <c r="A304" s="4" t="n"/>
      <c r="B304" s="4" t="n"/>
      <c r="C304" s="4" t="n"/>
      <c r="D304" s="11" t="n"/>
      <c r="E304" s="4" t="n"/>
      <c r="F304" s="8">
        <f>IF(E304="","",IFERROR(VLOOKUP(E304,Rates!$A$5:$C$204,2,FALSE),""))</f>
        <v/>
      </c>
      <c r="G304" s="12" t="n"/>
      <c r="H304" s="8">
        <f>IF(OR(F304="",G304=""),"",G304-F304)</f>
        <v/>
      </c>
      <c r="I304" s="13" t="n"/>
      <c r="J304" s="8">
        <f>IF(F304="","",N(F304)*N(I304))</f>
        <v/>
      </c>
      <c r="K304" s="12" t="n"/>
      <c r="L304" s="8">
        <f>IF(J304="","",N(K304)-J304)</f>
        <v/>
      </c>
      <c r="M304" s="4" t="n"/>
      <c r="N304" s="8">
        <f>IF(M304="","",MAX(0,N(M304)-$B$5)*$B$6)</f>
        <v/>
      </c>
      <c r="O304" s="12" t="n"/>
      <c r="P304" s="12" t="n"/>
      <c r="Q304" s="12" t="n"/>
      <c r="R304" s="8">
        <f>IF(F304="","",N(F304)+N(J304)+N(N304)+N(P304))</f>
        <v/>
      </c>
      <c r="S304" s="12" t="n"/>
      <c r="T304" s="8">
        <f>IF(OR(R304="",S304=""),"",S304-R304)</f>
        <v/>
      </c>
      <c r="U304">
        <f>IF(T304="","",IF(T304&gt;$B$4,IF(H304&gt;$B$4,"Linehaul over",IF(L304&gt;$B$4,"Fuel over",IF(N(O304)-N(N304)&gt;$B$4,"Detention over",IF(N(Q304)-N(P304)&gt;$B$4,"Accessorials over","Total over")))),IF(T304&lt;-$B$4,"Under-billed","OK")))</f>
        <v/>
      </c>
      <c r="V304" s="4" t="n"/>
      <c r="W304" s="4" t="n"/>
    </row>
    <row r="305">
      <c r="A305" s="4" t="n"/>
      <c r="B305" s="4" t="n"/>
      <c r="C305" s="4" t="n"/>
      <c r="D305" s="11" t="n"/>
      <c r="E305" s="4" t="n"/>
      <c r="F305" s="8">
        <f>IF(E305="","",IFERROR(VLOOKUP(E305,Rates!$A$5:$C$204,2,FALSE),""))</f>
        <v/>
      </c>
      <c r="G305" s="12" t="n"/>
      <c r="H305" s="8">
        <f>IF(OR(F305="",G305=""),"",G305-F305)</f>
        <v/>
      </c>
      <c r="I305" s="13" t="n"/>
      <c r="J305" s="8">
        <f>IF(F305="","",N(F305)*N(I305))</f>
        <v/>
      </c>
      <c r="K305" s="12" t="n"/>
      <c r="L305" s="8">
        <f>IF(J305="","",N(K305)-J305)</f>
        <v/>
      </c>
      <c r="M305" s="4" t="n"/>
      <c r="N305" s="8">
        <f>IF(M305="","",MAX(0,N(M305)-$B$5)*$B$6)</f>
        <v/>
      </c>
      <c r="O305" s="12" t="n"/>
      <c r="P305" s="12" t="n"/>
      <c r="Q305" s="12" t="n"/>
      <c r="R305" s="8">
        <f>IF(F305="","",N(F305)+N(J305)+N(N305)+N(P305))</f>
        <v/>
      </c>
      <c r="S305" s="12" t="n"/>
      <c r="T305" s="8">
        <f>IF(OR(R305="",S305=""),"",S305-R305)</f>
        <v/>
      </c>
      <c r="U305">
        <f>IF(T305="","",IF(T305&gt;$B$4,IF(H305&gt;$B$4,"Linehaul over",IF(L305&gt;$B$4,"Fuel over",IF(N(O305)-N(N305)&gt;$B$4,"Detention over",IF(N(Q305)-N(P305)&gt;$B$4,"Accessorials over","Total over")))),IF(T305&lt;-$B$4,"Under-billed","OK")))</f>
        <v/>
      </c>
      <c r="V305" s="4" t="n"/>
      <c r="W305" s="4" t="n"/>
    </row>
    <row r="306">
      <c r="A306" s="4" t="n"/>
      <c r="B306" s="4" t="n"/>
      <c r="C306" s="4" t="n"/>
      <c r="D306" s="11" t="n"/>
      <c r="E306" s="4" t="n"/>
      <c r="F306" s="8">
        <f>IF(E306="","",IFERROR(VLOOKUP(E306,Rates!$A$5:$C$204,2,FALSE),""))</f>
        <v/>
      </c>
      <c r="G306" s="12" t="n"/>
      <c r="H306" s="8">
        <f>IF(OR(F306="",G306=""),"",G306-F306)</f>
        <v/>
      </c>
      <c r="I306" s="13" t="n"/>
      <c r="J306" s="8">
        <f>IF(F306="","",N(F306)*N(I306))</f>
        <v/>
      </c>
      <c r="K306" s="12" t="n"/>
      <c r="L306" s="8">
        <f>IF(J306="","",N(K306)-J306)</f>
        <v/>
      </c>
      <c r="M306" s="4" t="n"/>
      <c r="N306" s="8">
        <f>IF(M306="","",MAX(0,N(M306)-$B$5)*$B$6)</f>
        <v/>
      </c>
      <c r="O306" s="12" t="n"/>
      <c r="P306" s="12" t="n"/>
      <c r="Q306" s="12" t="n"/>
      <c r="R306" s="8">
        <f>IF(F306="","",N(F306)+N(J306)+N(N306)+N(P306))</f>
        <v/>
      </c>
      <c r="S306" s="12" t="n"/>
      <c r="T306" s="8">
        <f>IF(OR(R306="",S306=""),"",S306-R306)</f>
        <v/>
      </c>
      <c r="U306">
        <f>IF(T306="","",IF(T306&gt;$B$4,IF(H306&gt;$B$4,"Linehaul over",IF(L306&gt;$B$4,"Fuel over",IF(N(O306)-N(N306)&gt;$B$4,"Detention over",IF(N(Q306)-N(P306)&gt;$B$4,"Accessorials over","Total over")))),IF(T306&lt;-$B$4,"Under-billed","OK")))</f>
        <v/>
      </c>
      <c r="V306" s="4" t="n"/>
      <c r="W306" s="4" t="n"/>
    </row>
    <row r="307">
      <c r="A307" s="4" t="n"/>
      <c r="B307" s="4" t="n"/>
      <c r="C307" s="4" t="n"/>
      <c r="D307" s="11" t="n"/>
      <c r="E307" s="4" t="n"/>
      <c r="F307" s="8">
        <f>IF(E307="","",IFERROR(VLOOKUP(E307,Rates!$A$5:$C$204,2,FALSE),""))</f>
        <v/>
      </c>
      <c r="G307" s="12" t="n"/>
      <c r="H307" s="8">
        <f>IF(OR(F307="",G307=""),"",G307-F307)</f>
        <v/>
      </c>
      <c r="I307" s="13" t="n"/>
      <c r="J307" s="8">
        <f>IF(F307="","",N(F307)*N(I307))</f>
        <v/>
      </c>
      <c r="K307" s="12" t="n"/>
      <c r="L307" s="8">
        <f>IF(J307="","",N(K307)-J307)</f>
        <v/>
      </c>
      <c r="M307" s="4" t="n"/>
      <c r="N307" s="8">
        <f>IF(M307="","",MAX(0,N(M307)-$B$5)*$B$6)</f>
        <v/>
      </c>
      <c r="O307" s="12" t="n"/>
      <c r="P307" s="12" t="n"/>
      <c r="Q307" s="12" t="n"/>
      <c r="R307" s="8">
        <f>IF(F307="","",N(F307)+N(J307)+N(N307)+N(P307))</f>
        <v/>
      </c>
      <c r="S307" s="12" t="n"/>
      <c r="T307" s="8">
        <f>IF(OR(R307="",S307=""),"",S307-R307)</f>
        <v/>
      </c>
      <c r="U307">
        <f>IF(T307="","",IF(T307&gt;$B$4,IF(H307&gt;$B$4,"Linehaul over",IF(L307&gt;$B$4,"Fuel over",IF(N(O307)-N(N307)&gt;$B$4,"Detention over",IF(N(Q307)-N(P307)&gt;$B$4,"Accessorials over","Total over")))),IF(T307&lt;-$B$4,"Under-billed","OK")))</f>
        <v/>
      </c>
      <c r="V307" s="4" t="n"/>
      <c r="W307" s="4" t="n"/>
    </row>
    <row r="308">
      <c r="A308" s="4" t="n"/>
      <c r="B308" s="4" t="n"/>
      <c r="C308" s="4" t="n"/>
      <c r="D308" s="11" t="n"/>
      <c r="E308" s="4" t="n"/>
      <c r="F308" s="8">
        <f>IF(E308="","",IFERROR(VLOOKUP(E308,Rates!$A$5:$C$204,2,FALSE),""))</f>
        <v/>
      </c>
      <c r="G308" s="12" t="n"/>
      <c r="H308" s="8">
        <f>IF(OR(F308="",G308=""),"",G308-F308)</f>
        <v/>
      </c>
      <c r="I308" s="13" t="n"/>
      <c r="J308" s="8">
        <f>IF(F308="","",N(F308)*N(I308))</f>
        <v/>
      </c>
      <c r="K308" s="12" t="n"/>
      <c r="L308" s="8">
        <f>IF(J308="","",N(K308)-J308)</f>
        <v/>
      </c>
      <c r="M308" s="4" t="n"/>
      <c r="N308" s="8">
        <f>IF(M308="","",MAX(0,N(M308)-$B$5)*$B$6)</f>
        <v/>
      </c>
      <c r="O308" s="12" t="n"/>
      <c r="P308" s="12" t="n"/>
      <c r="Q308" s="12" t="n"/>
      <c r="R308" s="8">
        <f>IF(F308="","",N(F308)+N(J308)+N(N308)+N(P308))</f>
        <v/>
      </c>
      <c r="S308" s="12" t="n"/>
      <c r="T308" s="8">
        <f>IF(OR(R308="",S308=""),"",S308-R308)</f>
        <v/>
      </c>
      <c r="U308">
        <f>IF(T308="","",IF(T308&gt;$B$4,IF(H308&gt;$B$4,"Linehaul over",IF(L308&gt;$B$4,"Fuel over",IF(N(O308)-N(N308)&gt;$B$4,"Detention over",IF(N(Q308)-N(P308)&gt;$B$4,"Accessorials over","Total over")))),IF(T308&lt;-$B$4,"Under-billed","OK")))</f>
        <v/>
      </c>
      <c r="V308" s="4" t="n"/>
      <c r="W308" s="4" t="n"/>
    </row>
    <row r="309">
      <c r="A309" s="4" t="n"/>
      <c r="B309" s="4" t="n"/>
      <c r="C309" s="4" t="n"/>
      <c r="D309" s="11" t="n"/>
      <c r="E309" s="4" t="n"/>
      <c r="F309" s="8">
        <f>IF(E309="","",IFERROR(VLOOKUP(E309,Rates!$A$5:$C$204,2,FALSE),""))</f>
        <v/>
      </c>
      <c r="G309" s="12" t="n"/>
      <c r="H309" s="8">
        <f>IF(OR(F309="",G309=""),"",G309-F309)</f>
        <v/>
      </c>
      <c r="I309" s="13" t="n"/>
      <c r="J309" s="8">
        <f>IF(F309="","",N(F309)*N(I309))</f>
        <v/>
      </c>
      <c r="K309" s="12" t="n"/>
      <c r="L309" s="8">
        <f>IF(J309="","",N(K309)-J309)</f>
        <v/>
      </c>
      <c r="M309" s="4" t="n"/>
      <c r="N309" s="8">
        <f>IF(M309="","",MAX(0,N(M309)-$B$5)*$B$6)</f>
        <v/>
      </c>
      <c r="O309" s="12" t="n"/>
      <c r="P309" s="12" t="n"/>
      <c r="Q309" s="12" t="n"/>
      <c r="R309" s="8">
        <f>IF(F309="","",N(F309)+N(J309)+N(N309)+N(P309))</f>
        <v/>
      </c>
      <c r="S309" s="12" t="n"/>
      <c r="T309" s="8">
        <f>IF(OR(R309="",S309=""),"",S309-R309)</f>
        <v/>
      </c>
      <c r="U309">
        <f>IF(T309="","",IF(T309&gt;$B$4,IF(H309&gt;$B$4,"Linehaul over",IF(L309&gt;$B$4,"Fuel over",IF(N(O309)-N(N309)&gt;$B$4,"Detention over",IF(N(Q309)-N(P309)&gt;$B$4,"Accessorials over","Total over")))),IF(T309&lt;-$B$4,"Under-billed","OK")))</f>
        <v/>
      </c>
      <c r="V309" s="4" t="n"/>
      <c r="W309" s="4" t="n"/>
    </row>
    <row r="310">
      <c r="A310" s="4" t="n"/>
      <c r="B310" s="4" t="n"/>
      <c r="C310" s="4" t="n"/>
      <c r="D310" s="11" t="n"/>
      <c r="E310" s="4" t="n"/>
      <c r="F310" s="8">
        <f>IF(E310="","",IFERROR(VLOOKUP(E310,Rates!$A$5:$C$204,2,FALSE),""))</f>
        <v/>
      </c>
      <c r="G310" s="12" t="n"/>
      <c r="H310" s="8">
        <f>IF(OR(F310="",G310=""),"",G310-F310)</f>
        <v/>
      </c>
      <c r="I310" s="13" t="n"/>
      <c r="J310" s="8">
        <f>IF(F310="","",N(F310)*N(I310))</f>
        <v/>
      </c>
      <c r="K310" s="12" t="n"/>
      <c r="L310" s="8">
        <f>IF(J310="","",N(K310)-J310)</f>
        <v/>
      </c>
      <c r="M310" s="4" t="n"/>
      <c r="N310" s="8">
        <f>IF(M310="","",MAX(0,N(M310)-$B$5)*$B$6)</f>
        <v/>
      </c>
      <c r="O310" s="12" t="n"/>
      <c r="P310" s="12" t="n"/>
      <c r="Q310" s="12" t="n"/>
      <c r="R310" s="8">
        <f>IF(F310="","",N(F310)+N(J310)+N(N310)+N(P310))</f>
        <v/>
      </c>
      <c r="S310" s="12" t="n"/>
      <c r="T310" s="8">
        <f>IF(OR(R310="",S310=""),"",S310-R310)</f>
        <v/>
      </c>
      <c r="U310">
        <f>IF(T310="","",IF(T310&gt;$B$4,IF(H310&gt;$B$4,"Linehaul over",IF(L310&gt;$B$4,"Fuel over",IF(N(O310)-N(N310)&gt;$B$4,"Detention over",IF(N(Q310)-N(P310)&gt;$B$4,"Accessorials over","Total over")))),IF(T310&lt;-$B$4,"Under-billed","OK")))</f>
        <v/>
      </c>
      <c r="V310" s="4" t="n"/>
      <c r="W310" s="4" t="n"/>
    </row>
    <row r="311">
      <c r="A311" s="4" t="n"/>
      <c r="B311" s="4" t="n"/>
      <c r="C311" s="4" t="n"/>
      <c r="D311" s="11" t="n"/>
      <c r="E311" s="4" t="n"/>
      <c r="F311" s="8">
        <f>IF(E311="","",IFERROR(VLOOKUP(E311,Rates!$A$5:$C$204,2,FALSE),""))</f>
        <v/>
      </c>
      <c r="G311" s="12" t="n"/>
      <c r="H311" s="8">
        <f>IF(OR(F311="",G311=""),"",G311-F311)</f>
        <v/>
      </c>
      <c r="I311" s="13" t="n"/>
      <c r="J311" s="8">
        <f>IF(F311="","",N(F311)*N(I311))</f>
        <v/>
      </c>
      <c r="K311" s="12" t="n"/>
      <c r="L311" s="8">
        <f>IF(J311="","",N(K311)-J311)</f>
        <v/>
      </c>
      <c r="M311" s="4" t="n"/>
      <c r="N311" s="8">
        <f>IF(M311="","",MAX(0,N(M311)-$B$5)*$B$6)</f>
        <v/>
      </c>
      <c r="O311" s="12" t="n"/>
      <c r="P311" s="12" t="n"/>
      <c r="Q311" s="12" t="n"/>
      <c r="R311" s="8">
        <f>IF(F311="","",N(F311)+N(J311)+N(N311)+N(P311))</f>
        <v/>
      </c>
      <c r="S311" s="12" t="n"/>
      <c r="T311" s="8">
        <f>IF(OR(R311="",S311=""),"",S311-R311)</f>
        <v/>
      </c>
      <c r="U311">
        <f>IF(T311="","",IF(T311&gt;$B$4,IF(H311&gt;$B$4,"Linehaul over",IF(L311&gt;$B$4,"Fuel over",IF(N(O311)-N(N311)&gt;$B$4,"Detention over",IF(N(Q311)-N(P311)&gt;$B$4,"Accessorials over","Total over")))),IF(T311&lt;-$B$4,"Under-billed","OK")))</f>
        <v/>
      </c>
      <c r="V311" s="4" t="n"/>
      <c r="W311" s="4" t="n"/>
    </row>
    <row r="312">
      <c r="A312" s="4" t="n"/>
      <c r="B312" s="4" t="n"/>
      <c r="C312" s="4" t="n"/>
      <c r="D312" s="11" t="n"/>
      <c r="E312" s="4" t="n"/>
      <c r="F312" s="8">
        <f>IF(E312="","",IFERROR(VLOOKUP(E312,Rates!$A$5:$C$204,2,FALSE),""))</f>
        <v/>
      </c>
      <c r="G312" s="12" t="n"/>
      <c r="H312" s="8">
        <f>IF(OR(F312="",G312=""),"",G312-F312)</f>
        <v/>
      </c>
      <c r="I312" s="13" t="n"/>
      <c r="J312" s="8">
        <f>IF(F312="","",N(F312)*N(I312))</f>
        <v/>
      </c>
      <c r="K312" s="12" t="n"/>
      <c r="L312" s="8">
        <f>IF(J312="","",N(K312)-J312)</f>
        <v/>
      </c>
      <c r="M312" s="4" t="n"/>
      <c r="N312" s="8">
        <f>IF(M312="","",MAX(0,N(M312)-$B$5)*$B$6)</f>
        <v/>
      </c>
      <c r="O312" s="12" t="n"/>
      <c r="P312" s="12" t="n"/>
      <c r="Q312" s="12" t="n"/>
      <c r="R312" s="8">
        <f>IF(F312="","",N(F312)+N(J312)+N(N312)+N(P312))</f>
        <v/>
      </c>
      <c r="S312" s="12" t="n"/>
      <c r="T312" s="8">
        <f>IF(OR(R312="",S312=""),"",S312-R312)</f>
        <v/>
      </c>
      <c r="U312">
        <f>IF(T312="","",IF(T312&gt;$B$4,IF(H312&gt;$B$4,"Linehaul over",IF(L312&gt;$B$4,"Fuel over",IF(N(O312)-N(N312)&gt;$B$4,"Detention over",IF(N(Q312)-N(P312)&gt;$B$4,"Accessorials over","Total over")))),IF(T312&lt;-$B$4,"Under-billed","OK")))</f>
        <v/>
      </c>
      <c r="V312" s="4" t="n"/>
      <c r="W312" s="4" t="n"/>
    </row>
    <row r="313">
      <c r="A313" s="4" t="n"/>
      <c r="B313" s="4" t="n"/>
      <c r="C313" s="4" t="n"/>
      <c r="D313" s="11" t="n"/>
      <c r="E313" s="4" t="n"/>
      <c r="F313" s="8">
        <f>IF(E313="","",IFERROR(VLOOKUP(E313,Rates!$A$5:$C$204,2,FALSE),""))</f>
        <v/>
      </c>
      <c r="G313" s="12" t="n"/>
      <c r="H313" s="8">
        <f>IF(OR(F313="",G313=""),"",G313-F313)</f>
        <v/>
      </c>
      <c r="I313" s="13" t="n"/>
      <c r="J313" s="8">
        <f>IF(F313="","",N(F313)*N(I313))</f>
        <v/>
      </c>
      <c r="K313" s="12" t="n"/>
      <c r="L313" s="8">
        <f>IF(J313="","",N(K313)-J313)</f>
        <v/>
      </c>
      <c r="M313" s="4" t="n"/>
      <c r="N313" s="8">
        <f>IF(M313="","",MAX(0,N(M313)-$B$5)*$B$6)</f>
        <v/>
      </c>
      <c r="O313" s="12" t="n"/>
      <c r="P313" s="12" t="n"/>
      <c r="Q313" s="12" t="n"/>
      <c r="R313" s="8">
        <f>IF(F313="","",N(F313)+N(J313)+N(N313)+N(P313))</f>
        <v/>
      </c>
      <c r="S313" s="12" t="n"/>
      <c r="T313" s="8">
        <f>IF(OR(R313="",S313=""),"",S313-R313)</f>
        <v/>
      </c>
      <c r="U313">
        <f>IF(T313="","",IF(T313&gt;$B$4,IF(H313&gt;$B$4,"Linehaul over",IF(L313&gt;$B$4,"Fuel over",IF(N(O313)-N(N313)&gt;$B$4,"Detention over",IF(N(Q313)-N(P313)&gt;$B$4,"Accessorials over","Total over")))),IF(T313&lt;-$B$4,"Under-billed","OK")))</f>
        <v/>
      </c>
      <c r="V313" s="4" t="n"/>
      <c r="W313" s="4" t="n"/>
    </row>
    <row r="314">
      <c r="A314" s="4" t="n"/>
      <c r="B314" s="4" t="n"/>
      <c r="C314" s="4" t="n"/>
      <c r="D314" s="11" t="n"/>
      <c r="E314" s="4" t="n"/>
      <c r="F314" s="8">
        <f>IF(E314="","",IFERROR(VLOOKUP(E314,Rates!$A$5:$C$204,2,FALSE),""))</f>
        <v/>
      </c>
      <c r="G314" s="12" t="n"/>
      <c r="H314" s="8">
        <f>IF(OR(F314="",G314=""),"",G314-F314)</f>
        <v/>
      </c>
      <c r="I314" s="13" t="n"/>
      <c r="J314" s="8">
        <f>IF(F314="","",N(F314)*N(I314))</f>
        <v/>
      </c>
      <c r="K314" s="12" t="n"/>
      <c r="L314" s="8">
        <f>IF(J314="","",N(K314)-J314)</f>
        <v/>
      </c>
      <c r="M314" s="4" t="n"/>
      <c r="N314" s="8">
        <f>IF(M314="","",MAX(0,N(M314)-$B$5)*$B$6)</f>
        <v/>
      </c>
      <c r="O314" s="12" t="n"/>
      <c r="P314" s="12" t="n"/>
      <c r="Q314" s="12" t="n"/>
      <c r="R314" s="8">
        <f>IF(F314="","",N(F314)+N(J314)+N(N314)+N(P314))</f>
        <v/>
      </c>
      <c r="S314" s="12" t="n"/>
      <c r="T314" s="8">
        <f>IF(OR(R314="",S314=""),"",S314-R314)</f>
        <v/>
      </c>
      <c r="U314">
        <f>IF(T314="","",IF(T314&gt;$B$4,IF(H314&gt;$B$4,"Linehaul over",IF(L314&gt;$B$4,"Fuel over",IF(N(O314)-N(N314)&gt;$B$4,"Detention over",IF(N(Q314)-N(P314)&gt;$B$4,"Accessorials over","Total over")))),IF(T314&lt;-$B$4,"Under-billed","OK")))</f>
        <v/>
      </c>
      <c r="V314" s="4" t="n"/>
      <c r="W314" s="4" t="n"/>
    </row>
    <row r="315">
      <c r="A315" s="4" t="n"/>
      <c r="B315" s="4" t="n"/>
      <c r="C315" s="4" t="n"/>
      <c r="D315" s="11" t="n"/>
      <c r="E315" s="4" t="n"/>
      <c r="F315" s="8">
        <f>IF(E315="","",IFERROR(VLOOKUP(E315,Rates!$A$5:$C$204,2,FALSE),""))</f>
        <v/>
      </c>
      <c r="G315" s="12" t="n"/>
      <c r="H315" s="8">
        <f>IF(OR(F315="",G315=""),"",G315-F315)</f>
        <v/>
      </c>
      <c r="I315" s="13" t="n"/>
      <c r="J315" s="8">
        <f>IF(F315="","",N(F315)*N(I315))</f>
        <v/>
      </c>
      <c r="K315" s="12" t="n"/>
      <c r="L315" s="8">
        <f>IF(J315="","",N(K315)-J315)</f>
        <v/>
      </c>
      <c r="M315" s="4" t="n"/>
      <c r="N315" s="8">
        <f>IF(M315="","",MAX(0,N(M315)-$B$5)*$B$6)</f>
        <v/>
      </c>
      <c r="O315" s="12" t="n"/>
      <c r="P315" s="12" t="n"/>
      <c r="Q315" s="12" t="n"/>
      <c r="R315" s="8">
        <f>IF(F315="","",N(F315)+N(J315)+N(N315)+N(P315))</f>
        <v/>
      </c>
      <c r="S315" s="12" t="n"/>
      <c r="T315" s="8">
        <f>IF(OR(R315="",S315=""),"",S315-R315)</f>
        <v/>
      </c>
      <c r="U315">
        <f>IF(T315="","",IF(T315&gt;$B$4,IF(H315&gt;$B$4,"Linehaul over",IF(L315&gt;$B$4,"Fuel over",IF(N(O315)-N(N315)&gt;$B$4,"Detention over",IF(N(Q315)-N(P315)&gt;$B$4,"Accessorials over","Total over")))),IF(T315&lt;-$B$4,"Under-billed","OK")))</f>
        <v/>
      </c>
      <c r="V315" s="4" t="n"/>
      <c r="W315" s="4" t="n"/>
    </row>
    <row r="316">
      <c r="A316" s="4" t="n"/>
      <c r="B316" s="4" t="n"/>
      <c r="C316" s="4" t="n"/>
      <c r="D316" s="11" t="n"/>
      <c r="E316" s="4" t="n"/>
      <c r="F316" s="8">
        <f>IF(E316="","",IFERROR(VLOOKUP(E316,Rates!$A$5:$C$204,2,FALSE),""))</f>
        <v/>
      </c>
      <c r="G316" s="12" t="n"/>
      <c r="H316" s="8">
        <f>IF(OR(F316="",G316=""),"",G316-F316)</f>
        <v/>
      </c>
      <c r="I316" s="13" t="n"/>
      <c r="J316" s="8">
        <f>IF(F316="","",N(F316)*N(I316))</f>
        <v/>
      </c>
      <c r="K316" s="12" t="n"/>
      <c r="L316" s="8">
        <f>IF(J316="","",N(K316)-J316)</f>
        <v/>
      </c>
      <c r="M316" s="4" t="n"/>
      <c r="N316" s="8">
        <f>IF(M316="","",MAX(0,N(M316)-$B$5)*$B$6)</f>
        <v/>
      </c>
      <c r="O316" s="12" t="n"/>
      <c r="P316" s="12" t="n"/>
      <c r="Q316" s="12" t="n"/>
      <c r="R316" s="8">
        <f>IF(F316="","",N(F316)+N(J316)+N(N316)+N(P316))</f>
        <v/>
      </c>
      <c r="S316" s="12" t="n"/>
      <c r="T316" s="8">
        <f>IF(OR(R316="",S316=""),"",S316-R316)</f>
        <v/>
      </c>
      <c r="U316">
        <f>IF(T316="","",IF(T316&gt;$B$4,IF(H316&gt;$B$4,"Linehaul over",IF(L316&gt;$B$4,"Fuel over",IF(N(O316)-N(N316)&gt;$B$4,"Detention over",IF(N(Q316)-N(P316)&gt;$B$4,"Accessorials over","Total over")))),IF(T316&lt;-$B$4,"Under-billed","OK")))</f>
        <v/>
      </c>
      <c r="V316" s="4" t="n"/>
      <c r="W316" s="4" t="n"/>
    </row>
    <row r="317">
      <c r="A317" s="4" t="n"/>
      <c r="B317" s="4" t="n"/>
      <c r="C317" s="4" t="n"/>
      <c r="D317" s="11" t="n"/>
      <c r="E317" s="4" t="n"/>
      <c r="F317" s="8">
        <f>IF(E317="","",IFERROR(VLOOKUP(E317,Rates!$A$5:$C$204,2,FALSE),""))</f>
        <v/>
      </c>
      <c r="G317" s="12" t="n"/>
      <c r="H317" s="8">
        <f>IF(OR(F317="",G317=""),"",G317-F317)</f>
        <v/>
      </c>
      <c r="I317" s="13" t="n"/>
      <c r="J317" s="8">
        <f>IF(F317="","",N(F317)*N(I317))</f>
        <v/>
      </c>
      <c r="K317" s="12" t="n"/>
      <c r="L317" s="8">
        <f>IF(J317="","",N(K317)-J317)</f>
        <v/>
      </c>
      <c r="M317" s="4" t="n"/>
      <c r="N317" s="8">
        <f>IF(M317="","",MAX(0,N(M317)-$B$5)*$B$6)</f>
        <v/>
      </c>
      <c r="O317" s="12" t="n"/>
      <c r="P317" s="12" t="n"/>
      <c r="Q317" s="12" t="n"/>
      <c r="R317" s="8">
        <f>IF(F317="","",N(F317)+N(J317)+N(N317)+N(P317))</f>
        <v/>
      </c>
      <c r="S317" s="12" t="n"/>
      <c r="T317" s="8">
        <f>IF(OR(R317="",S317=""),"",S317-R317)</f>
        <v/>
      </c>
      <c r="U317">
        <f>IF(T317="","",IF(T317&gt;$B$4,IF(H317&gt;$B$4,"Linehaul over",IF(L317&gt;$B$4,"Fuel over",IF(N(O317)-N(N317)&gt;$B$4,"Detention over",IF(N(Q317)-N(P317)&gt;$B$4,"Accessorials over","Total over")))),IF(T317&lt;-$B$4,"Under-billed","OK")))</f>
        <v/>
      </c>
      <c r="V317" s="4" t="n"/>
      <c r="W317" s="4" t="n"/>
    </row>
    <row r="318">
      <c r="A318" s="4" t="n"/>
      <c r="B318" s="4" t="n"/>
      <c r="C318" s="4" t="n"/>
      <c r="D318" s="11" t="n"/>
      <c r="E318" s="4" t="n"/>
      <c r="F318" s="8">
        <f>IF(E318="","",IFERROR(VLOOKUP(E318,Rates!$A$5:$C$204,2,FALSE),""))</f>
        <v/>
      </c>
      <c r="G318" s="12" t="n"/>
      <c r="H318" s="8">
        <f>IF(OR(F318="",G318=""),"",G318-F318)</f>
        <v/>
      </c>
      <c r="I318" s="13" t="n"/>
      <c r="J318" s="8">
        <f>IF(F318="","",N(F318)*N(I318))</f>
        <v/>
      </c>
      <c r="K318" s="12" t="n"/>
      <c r="L318" s="8">
        <f>IF(J318="","",N(K318)-J318)</f>
        <v/>
      </c>
      <c r="M318" s="4" t="n"/>
      <c r="N318" s="8">
        <f>IF(M318="","",MAX(0,N(M318)-$B$5)*$B$6)</f>
        <v/>
      </c>
      <c r="O318" s="12" t="n"/>
      <c r="P318" s="12" t="n"/>
      <c r="Q318" s="12" t="n"/>
      <c r="R318" s="8">
        <f>IF(F318="","",N(F318)+N(J318)+N(N318)+N(P318))</f>
        <v/>
      </c>
      <c r="S318" s="12" t="n"/>
      <c r="T318" s="8">
        <f>IF(OR(R318="",S318=""),"",S318-R318)</f>
        <v/>
      </c>
      <c r="U318">
        <f>IF(T318="","",IF(T318&gt;$B$4,IF(H318&gt;$B$4,"Linehaul over",IF(L318&gt;$B$4,"Fuel over",IF(N(O318)-N(N318)&gt;$B$4,"Detention over",IF(N(Q318)-N(P318)&gt;$B$4,"Accessorials over","Total over")))),IF(T318&lt;-$B$4,"Under-billed","OK")))</f>
        <v/>
      </c>
      <c r="V318" s="4" t="n"/>
      <c r="W318" s="4" t="n"/>
    </row>
    <row r="319">
      <c r="A319" s="4" t="n"/>
      <c r="B319" s="4" t="n"/>
      <c r="C319" s="4" t="n"/>
      <c r="D319" s="11" t="n"/>
      <c r="E319" s="4" t="n"/>
      <c r="F319" s="8">
        <f>IF(E319="","",IFERROR(VLOOKUP(E319,Rates!$A$5:$C$204,2,FALSE),""))</f>
        <v/>
      </c>
      <c r="G319" s="12" t="n"/>
      <c r="H319" s="8">
        <f>IF(OR(F319="",G319=""),"",G319-F319)</f>
        <v/>
      </c>
      <c r="I319" s="13" t="n"/>
      <c r="J319" s="8">
        <f>IF(F319="","",N(F319)*N(I319))</f>
        <v/>
      </c>
      <c r="K319" s="12" t="n"/>
      <c r="L319" s="8">
        <f>IF(J319="","",N(K319)-J319)</f>
        <v/>
      </c>
      <c r="M319" s="4" t="n"/>
      <c r="N319" s="8">
        <f>IF(M319="","",MAX(0,N(M319)-$B$5)*$B$6)</f>
        <v/>
      </c>
      <c r="O319" s="12" t="n"/>
      <c r="P319" s="12" t="n"/>
      <c r="Q319" s="12" t="n"/>
      <c r="R319" s="8">
        <f>IF(F319="","",N(F319)+N(J319)+N(N319)+N(P319))</f>
        <v/>
      </c>
      <c r="S319" s="12" t="n"/>
      <c r="T319" s="8">
        <f>IF(OR(R319="",S319=""),"",S319-R319)</f>
        <v/>
      </c>
      <c r="U319">
        <f>IF(T319="","",IF(T319&gt;$B$4,IF(H319&gt;$B$4,"Linehaul over",IF(L319&gt;$B$4,"Fuel over",IF(N(O319)-N(N319)&gt;$B$4,"Detention over",IF(N(Q319)-N(P319)&gt;$B$4,"Accessorials over","Total over")))),IF(T319&lt;-$B$4,"Under-billed","OK")))</f>
        <v/>
      </c>
      <c r="V319" s="4" t="n"/>
      <c r="W319" s="4" t="n"/>
    </row>
    <row r="320">
      <c r="A320" s="4" t="n"/>
      <c r="B320" s="4" t="n"/>
      <c r="C320" s="4" t="n"/>
      <c r="D320" s="11" t="n"/>
      <c r="E320" s="4" t="n"/>
      <c r="F320" s="8">
        <f>IF(E320="","",IFERROR(VLOOKUP(E320,Rates!$A$5:$C$204,2,FALSE),""))</f>
        <v/>
      </c>
      <c r="G320" s="12" t="n"/>
      <c r="H320" s="8">
        <f>IF(OR(F320="",G320=""),"",G320-F320)</f>
        <v/>
      </c>
      <c r="I320" s="13" t="n"/>
      <c r="J320" s="8">
        <f>IF(F320="","",N(F320)*N(I320))</f>
        <v/>
      </c>
      <c r="K320" s="12" t="n"/>
      <c r="L320" s="8">
        <f>IF(J320="","",N(K320)-J320)</f>
        <v/>
      </c>
      <c r="M320" s="4" t="n"/>
      <c r="N320" s="8">
        <f>IF(M320="","",MAX(0,N(M320)-$B$5)*$B$6)</f>
        <v/>
      </c>
      <c r="O320" s="12" t="n"/>
      <c r="P320" s="12" t="n"/>
      <c r="Q320" s="12" t="n"/>
      <c r="R320" s="8">
        <f>IF(F320="","",N(F320)+N(J320)+N(N320)+N(P320))</f>
        <v/>
      </c>
      <c r="S320" s="12" t="n"/>
      <c r="T320" s="8">
        <f>IF(OR(R320="",S320=""),"",S320-R320)</f>
        <v/>
      </c>
      <c r="U320">
        <f>IF(T320="","",IF(T320&gt;$B$4,IF(H320&gt;$B$4,"Linehaul over",IF(L320&gt;$B$4,"Fuel over",IF(N(O320)-N(N320)&gt;$B$4,"Detention over",IF(N(Q320)-N(P320)&gt;$B$4,"Accessorials over","Total over")))),IF(T320&lt;-$B$4,"Under-billed","OK")))</f>
        <v/>
      </c>
      <c r="V320" s="4" t="n"/>
      <c r="W320" s="4" t="n"/>
    </row>
    <row r="321">
      <c r="A321" s="4" t="n"/>
      <c r="B321" s="4" t="n"/>
      <c r="C321" s="4" t="n"/>
      <c r="D321" s="11" t="n"/>
      <c r="E321" s="4" t="n"/>
      <c r="F321" s="8">
        <f>IF(E321="","",IFERROR(VLOOKUP(E321,Rates!$A$5:$C$204,2,FALSE),""))</f>
        <v/>
      </c>
      <c r="G321" s="12" t="n"/>
      <c r="H321" s="8">
        <f>IF(OR(F321="",G321=""),"",G321-F321)</f>
        <v/>
      </c>
      <c r="I321" s="13" t="n"/>
      <c r="J321" s="8">
        <f>IF(F321="","",N(F321)*N(I321))</f>
        <v/>
      </c>
      <c r="K321" s="12" t="n"/>
      <c r="L321" s="8">
        <f>IF(J321="","",N(K321)-J321)</f>
        <v/>
      </c>
      <c r="M321" s="4" t="n"/>
      <c r="N321" s="8">
        <f>IF(M321="","",MAX(0,N(M321)-$B$5)*$B$6)</f>
        <v/>
      </c>
      <c r="O321" s="12" t="n"/>
      <c r="P321" s="12" t="n"/>
      <c r="Q321" s="12" t="n"/>
      <c r="R321" s="8">
        <f>IF(F321="","",N(F321)+N(J321)+N(N321)+N(P321))</f>
        <v/>
      </c>
      <c r="S321" s="12" t="n"/>
      <c r="T321" s="8">
        <f>IF(OR(R321="",S321=""),"",S321-R321)</f>
        <v/>
      </c>
      <c r="U321">
        <f>IF(T321="","",IF(T321&gt;$B$4,IF(H321&gt;$B$4,"Linehaul over",IF(L321&gt;$B$4,"Fuel over",IF(N(O321)-N(N321)&gt;$B$4,"Detention over",IF(N(Q321)-N(P321)&gt;$B$4,"Accessorials over","Total over")))),IF(T321&lt;-$B$4,"Under-billed","OK")))</f>
        <v/>
      </c>
      <c r="V321" s="4" t="n"/>
      <c r="W321" s="4" t="n"/>
    </row>
    <row r="322">
      <c r="A322" s="4" t="n"/>
      <c r="B322" s="4" t="n"/>
      <c r="C322" s="4" t="n"/>
      <c r="D322" s="11" t="n"/>
      <c r="E322" s="4" t="n"/>
      <c r="F322" s="8">
        <f>IF(E322="","",IFERROR(VLOOKUP(E322,Rates!$A$5:$C$204,2,FALSE),""))</f>
        <v/>
      </c>
      <c r="G322" s="12" t="n"/>
      <c r="H322" s="8">
        <f>IF(OR(F322="",G322=""),"",G322-F322)</f>
        <v/>
      </c>
      <c r="I322" s="13" t="n"/>
      <c r="J322" s="8">
        <f>IF(F322="","",N(F322)*N(I322))</f>
        <v/>
      </c>
      <c r="K322" s="12" t="n"/>
      <c r="L322" s="8">
        <f>IF(J322="","",N(K322)-J322)</f>
        <v/>
      </c>
      <c r="M322" s="4" t="n"/>
      <c r="N322" s="8">
        <f>IF(M322="","",MAX(0,N(M322)-$B$5)*$B$6)</f>
        <v/>
      </c>
      <c r="O322" s="12" t="n"/>
      <c r="P322" s="12" t="n"/>
      <c r="Q322" s="12" t="n"/>
      <c r="R322" s="8">
        <f>IF(F322="","",N(F322)+N(J322)+N(N322)+N(P322))</f>
        <v/>
      </c>
      <c r="S322" s="12" t="n"/>
      <c r="T322" s="8">
        <f>IF(OR(R322="",S322=""),"",S322-R322)</f>
        <v/>
      </c>
      <c r="U322">
        <f>IF(T322="","",IF(T322&gt;$B$4,IF(H322&gt;$B$4,"Linehaul over",IF(L322&gt;$B$4,"Fuel over",IF(N(O322)-N(N322)&gt;$B$4,"Detention over",IF(N(Q322)-N(P322)&gt;$B$4,"Accessorials over","Total over")))),IF(T322&lt;-$B$4,"Under-billed","OK")))</f>
        <v/>
      </c>
      <c r="V322" s="4" t="n"/>
      <c r="W322" s="4" t="n"/>
    </row>
    <row r="323">
      <c r="A323" s="4" t="n"/>
      <c r="B323" s="4" t="n"/>
      <c r="C323" s="4" t="n"/>
      <c r="D323" s="11" t="n"/>
      <c r="E323" s="4" t="n"/>
      <c r="F323" s="8">
        <f>IF(E323="","",IFERROR(VLOOKUP(E323,Rates!$A$5:$C$204,2,FALSE),""))</f>
        <v/>
      </c>
      <c r="G323" s="12" t="n"/>
      <c r="H323" s="8">
        <f>IF(OR(F323="",G323=""),"",G323-F323)</f>
        <v/>
      </c>
      <c r="I323" s="13" t="n"/>
      <c r="J323" s="8">
        <f>IF(F323="","",N(F323)*N(I323))</f>
        <v/>
      </c>
      <c r="K323" s="12" t="n"/>
      <c r="L323" s="8">
        <f>IF(J323="","",N(K323)-J323)</f>
        <v/>
      </c>
      <c r="M323" s="4" t="n"/>
      <c r="N323" s="8">
        <f>IF(M323="","",MAX(0,N(M323)-$B$5)*$B$6)</f>
        <v/>
      </c>
      <c r="O323" s="12" t="n"/>
      <c r="P323" s="12" t="n"/>
      <c r="Q323" s="12" t="n"/>
      <c r="R323" s="8">
        <f>IF(F323="","",N(F323)+N(J323)+N(N323)+N(P323))</f>
        <v/>
      </c>
      <c r="S323" s="12" t="n"/>
      <c r="T323" s="8">
        <f>IF(OR(R323="",S323=""),"",S323-R323)</f>
        <v/>
      </c>
      <c r="U323">
        <f>IF(T323="","",IF(T323&gt;$B$4,IF(H323&gt;$B$4,"Linehaul over",IF(L323&gt;$B$4,"Fuel over",IF(N(O323)-N(N323)&gt;$B$4,"Detention over",IF(N(Q323)-N(P323)&gt;$B$4,"Accessorials over","Total over")))),IF(T323&lt;-$B$4,"Under-billed","OK")))</f>
        <v/>
      </c>
      <c r="V323" s="4" t="n"/>
      <c r="W323" s="4" t="n"/>
    </row>
    <row r="324">
      <c r="A324" s="4" t="n"/>
      <c r="B324" s="4" t="n"/>
      <c r="C324" s="4" t="n"/>
      <c r="D324" s="11" t="n"/>
      <c r="E324" s="4" t="n"/>
      <c r="F324" s="8">
        <f>IF(E324="","",IFERROR(VLOOKUP(E324,Rates!$A$5:$C$204,2,FALSE),""))</f>
        <v/>
      </c>
      <c r="G324" s="12" t="n"/>
      <c r="H324" s="8">
        <f>IF(OR(F324="",G324=""),"",G324-F324)</f>
        <v/>
      </c>
      <c r="I324" s="13" t="n"/>
      <c r="J324" s="8">
        <f>IF(F324="","",N(F324)*N(I324))</f>
        <v/>
      </c>
      <c r="K324" s="12" t="n"/>
      <c r="L324" s="8">
        <f>IF(J324="","",N(K324)-J324)</f>
        <v/>
      </c>
      <c r="M324" s="4" t="n"/>
      <c r="N324" s="8">
        <f>IF(M324="","",MAX(0,N(M324)-$B$5)*$B$6)</f>
        <v/>
      </c>
      <c r="O324" s="12" t="n"/>
      <c r="P324" s="12" t="n"/>
      <c r="Q324" s="12" t="n"/>
      <c r="R324" s="8">
        <f>IF(F324="","",N(F324)+N(J324)+N(N324)+N(P324))</f>
        <v/>
      </c>
      <c r="S324" s="12" t="n"/>
      <c r="T324" s="8">
        <f>IF(OR(R324="",S324=""),"",S324-R324)</f>
        <v/>
      </c>
      <c r="U324">
        <f>IF(T324="","",IF(T324&gt;$B$4,IF(H324&gt;$B$4,"Linehaul over",IF(L324&gt;$B$4,"Fuel over",IF(N(O324)-N(N324)&gt;$B$4,"Detention over",IF(N(Q324)-N(P324)&gt;$B$4,"Accessorials over","Total over")))),IF(T324&lt;-$B$4,"Under-billed","OK")))</f>
        <v/>
      </c>
      <c r="V324" s="4" t="n"/>
      <c r="W324" s="4" t="n"/>
    </row>
    <row r="325">
      <c r="A325" s="4" t="n"/>
      <c r="B325" s="4" t="n"/>
      <c r="C325" s="4" t="n"/>
      <c r="D325" s="11" t="n"/>
      <c r="E325" s="4" t="n"/>
      <c r="F325" s="8">
        <f>IF(E325="","",IFERROR(VLOOKUP(E325,Rates!$A$5:$C$204,2,FALSE),""))</f>
        <v/>
      </c>
      <c r="G325" s="12" t="n"/>
      <c r="H325" s="8">
        <f>IF(OR(F325="",G325=""),"",G325-F325)</f>
        <v/>
      </c>
      <c r="I325" s="13" t="n"/>
      <c r="J325" s="8">
        <f>IF(F325="","",N(F325)*N(I325))</f>
        <v/>
      </c>
      <c r="K325" s="12" t="n"/>
      <c r="L325" s="8">
        <f>IF(J325="","",N(K325)-J325)</f>
        <v/>
      </c>
      <c r="M325" s="4" t="n"/>
      <c r="N325" s="8">
        <f>IF(M325="","",MAX(0,N(M325)-$B$5)*$B$6)</f>
        <v/>
      </c>
      <c r="O325" s="12" t="n"/>
      <c r="P325" s="12" t="n"/>
      <c r="Q325" s="12" t="n"/>
      <c r="R325" s="8">
        <f>IF(F325="","",N(F325)+N(J325)+N(N325)+N(P325))</f>
        <v/>
      </c>
      <c r="S325" s="12" t="n"/>
      <c r="T325" s="8">
        <f>IF(OR(R325="",S325=""),"",S325-R325)</f>
        <v/>
      </c>
      <c r="U325">
        <f>IF(T325="","",IF(T325&gt;$B$4,IF(H325&gt;$B$4,"Linehaul over",IF(L325&gt;$B$4,"Fuel over",IF(N(O325)-N(N325)&gt;$B$4,"Detention over",IF(N(Q325)-N(P325)&gt;$B$4,"Accessorials over","Total over")))),IF(T325&lt;-$B$4,"Under-billed","OK")))</f>
        <v/>
      </c>
      <c r="V325" s="4" t="n"/>
      <c r="W325" s="4" t="n"/>
    </row>
    <row r="326">
      <c r="A326" s="4" t="n"/>
      <c r="B326" s="4" t="n"/>
      <c r="C326" s="4" t="n"/>
      <c r="D326" s="11" t="n"/>
      <c r="E326" s="4" t="n"/>
      <c r="F326" s="8">
        <f>IF(E326="","",IFERROR(VLOOKUP(E326,Rates!$A$5:$C$204,2,FALSE),""))</f>
        <v/>
      </c>
      <c r="G326" s="12" t="n"/>
      <c r="H326" s="8">
        <f>IF(OR(F326="",G326=""),"",G326-F326)</f>
        <v/>
      </c>
      <c r="I326" s="13" t="n"/>
      <c r="J326" s="8">
        <f>IF(F326="","",N(F326)*N(I326))</f>
        <v/>
      </c>
      <c r="K326" s="12" t="n"/>
      <c r="L326" s="8">
        <f>IF(J326="","",N(K326)-J326)</f>
        <v/>
      </c>
      <c r="M326" s="4" t="n"/>
      <c r="N326" s="8">
        <f>IF(M326="","",MAX(0,N(M326)-$B$5)*$B$6)</f>
        <v/>
      </c>
      <c r="O326" s="12" t="n"/>
      <c r="P326" s="12" t="n"/>
      <c r="Q326" s="12" t="n"/>
      <c r="R326" s="8">
        <f>IF(F326="","",N(F326)+N(J326)+N(N326)+N(P326))</f>
        <v/>
      </c>
      <c r="S326" s="12" t="n"/>
      <c r="T326" s="8">
        <f>IF(OR(R326="",S326=""),"",S326-R326)</f>
        <v/>
      </c>
      <c r="U326">
        <f>IF(T326="","",IF(T326&gt;$B$4,IF(H326&gt;$B$4,"Linehaul over",IF(L326&gt;$B$4,"Fuel over",IF(N(O326)-N(N326)&gt;$B$4,"Detention over",IF(N(Q326)-N(P326)&gt;$B$4,"Accessorials over","Total over")))),IF(T326&lt;-$B$4,"Under-billed","OK")))</f>
        <v/>
      </c>
      <c r="V326" s="4" t="n"/>
      <c r="W326" s="4" t="n"/>
    </row>
    <row r="327">
      <c r="A327" s="4" t="n"/>
      <c r="B327" s="4" t="n"/>
      <c r="C327" s="4" t="n"/>
      <c r="D327" s="11" t="n"/>
      <c r="E327" s="4" t="n"/>
      <c r="F327" s="8">
        <f>IF(E327="","",IFERROR(VLOOKUP(E327,Rates!$A$5:$C$204,2,FALSE),""))</f>
        <v/>
      </c>
      <c r="G327" s="12" t="n"/>
      <c r="H327" s="8">
        <f>IF(OR(F327="",G327=""),"",G327-F327)</f>
        <v/>
      </c>
      <c r="I327" s="13" t="n"/>
      <c r="J327" s="8">
        <f>IF(F327="","",N(F327)*N(I327))</f>
        <v/>
      </c>
      <c r="K327" s="12" t="n"/>
      <c r="L327" s="8">
        <f>IF(J327="","",N(K327)-J327)</f>
        <v/>
      </c>
      <c r="M327" s="4" t="n"/>
      <c r="N327" s="8">
        <f>IF(M327="","",MAX(0,N(M327)-$B$5)*$B$6)</f>
        <v/>
      </c>
      <c r="O327" s="12" t="n"/>
      <c r="P327" s="12" t="n"/>
      <c r="Q327" s="12" t="n"/>
      <c r="R327" s="8">
        <f>IF(F327="","",N(F327)+N(J327)+N(N327)+N(P327))</f>
        <v/>
      </c>
      <c r="S327" s="12" t="n"/>
      <c r="T327" s="8">
        <f>IF(OR(R327="",S327=""),"",S327-R327)</f>
        <v/>
      </c>
      <c r="U327">
        <f>IF(T327="","",IF(T327&gt;$B$4,IF(H327&gt;$B$4,"Linehaul over",IF(L327&gt;$B$4,"Fuel over",IF(N(O327)-N(N327)&gt;$B$4,"Detention over",IF(N(Q327)-N(P327)&gt;$B$4,"Accessorials over","Total over")))),IF(T327&lt;-$B$4,"Under-billed","OK")))</f>
        <v/>
      </c>
      <c r="V327" s="4" t="n"/>
      <c r="W327" s="4" t="n"/>
    </row>
    <row r="328">
      <c r="A328" s="4" t="n"/>
      <c r="B328" s="4" t="n"/>
      <c r="C328" s="4" t="n"/>
      <c r="D328" s="11" t="n"/>
      <c r="E328" s="4" t="n"/>
      <c r="F328" s="8">
        <f>IF(E328="","",IFERROR(VLOOKUP(E328,Rates!$A$5:$C$204,2,FALSE),""))</f>
        <v/>
      </c>
      <c r="G328" s="12" t="n"/>
      <c r="H328" s="8">
        <f>IF(OR(F328="",G328=""),"",G328-F328)</f>
        <v/>
      </c>
      <c r="I328" s="13" t="n"/>
      <c r="J328" s="8">
        <f>IF(F328="","",N(F328)*N(I328))</f>
        <v/>
      </c>
      <c r="K328" s="12" t="n"/>
      <c r="L328" s="8">
        <f>IF(J328="","",N(K328)-J328)</f>
        <v/>
      </c>
      <c r="M328" s="4" t="n"/>
      <c r="N328" s="8">
        <f>IF(M328="","",MAX(0,N(M328)-$B$5)*$B$6)</f>
        <v/>
      </c>
      <c r="O328" s="12" t="n"/>
      <c r="P328" s="12" t="n"/>
      <c r="Q328" s="12" t="n"/>
      <c r="R328" s="8">
        <f>IF(F328="","",N(F328)+N(J328)+N(N328)+N(P328))</f>
        <v/>
      </c>
      <c r="S328" s="12" t="n"/>
      <c r="T328" s="8">
        <f>IF(OR(R328="",S328=""),"",S328-R328)</f>
        <v/>
      </c>
      <c r="U328">
        <f>IF(T328="","",IF(T328&gt;$B$4,IF(H328&gt;$B$4,"Linehaul over",IF(L328&gt;$B$4,"Fuel over",IF(N(O328)-N(N328)&gt;$B$4,"Detention over",IF(N(Q328)-N(P328)&gt;$B$4,"Accessorials over","Total over")))),IF(T328&lt;-$B$4,"Under-billed","OK")))</f>
        <v/>
      </c>
      <c r="V328" s="4" t="n"/>
      <c r="W328" s="4" t="n"/>
    </row>
    <row r="329">
      <c r="A329" s="4" t="n"/>
      <c r="B329" s="4" t="n"/>
      <c r="C329" s="4" t="n"/>
      <c r="D329" s="11" t="n"/>
      <c r="E329" s="4" t="n"/>
      <c r="F329" s="8">
        <f>IF(E329="","",IFERROR(VLOOKUP(E329,Rates!$A$5:$C$204,2,FALSE),""))</f>
        <v/>
      </c>
      <c r="G329" s="12" t="n"/>
      <c r="H329" s="8">
        <f>IF(OR(F329="",G329=""),"",G329-F329)</f>
        <v/>
      </c>
      <c r="I329" s="13" t="n"/>
      <c r="J329" s="8">
        <f>IF(F329="","",N(F329)*N(I329))</f>
        <v/>
      </c>
      <c r="K329" s="12" t="n"/>
      <c r="L329" s="8">
        <f>IF(J329="","",N(K329)-J329)</f>
        <v/>
      </c>
      <c r="M329" s="4" t="n"/>
      <c r="N329" s="8">
        <f>IF(M329="","",MAX(0,N(M329)-$B$5)*$B$6)</f>
        <v/>
      </c>
      <c r="O329" s="12" t="n"/>
      <c r="P329" s="12" t="n"/>
      <c r="Q329" s="12" t="n"/>
      <c r="R329" s="8">
        <f>IF(F329="","",N(F329)+N(J329)+N(N329)+N(P329))</f>
        <v/>
      </c>
      <c r="S329" s="12" t="n"/>
      <c r="T329" s="8">
        <f>IF(OR(R329="",S329=""),"",S329-R329)</f>
        <v/>
      </c>
      <c r="U329">
        <f>IF(T329="","",IF(T329&gt;$B$4,IF(H329&gt;$B$4,"Linehaul over",IF(L329&gt;$B$4,"Fuel over",IF(N(O329)-N(N329)&gt;$B$4,"Detention over",IF(N(Q329)-N(P329)&gt;$B$4,"Accessorials over","Total over")))),IF(T329&lt;-$B$4,"Under-billed","OK")))</f>
        <v/>
      </c>
      <c r="V329" s="4" t="n"/>
      <c r="W329" s="4" t="n"/>
    </row>
    <row r="330">
      <c r="A330" s="4" t="n"/>
      <c r="B330" s="4" t="n"/>
      <c r="C330" s="4" t="n"/>
      <c r="D330" s="11" t="n"/>
      <c r="E330" s="4" t="n"/>
      <c r="F330" s="8">
        <f>IF(E330="","",IFERROR(VLOOKUP(E330,Rates!$A$5:$C$204,2,FALSE),""))</f>
        <v/>
      </c>
      <c r="G330" s="12" t="n"/>
      <c r="H330" s="8">
        <f>IF(OR(F330="",G330=""),"",G330-F330)</f>
        <v/>
      </c>
      <c r="I330" s="13" t="n"/>
      <c r="J330" s="8">
        <f>IF(F330="","",N(F330)*N(I330))</f>
        <v/>
      </c>
      <c r="K330" s="12" t="n"/>
      <c r="L330" s="8">
        <f>IF(J330="","",N(K330)-J330)</f>
        <v/>
      </c>
      <c r="M330" s="4" t="n"/>
      <c r="N330" s="8">
        <f>IF(M330="","",MAX(0,N(M330)-$B$5)*$B$6)</f>
        <v/>
      </c>
      <c r="O330" s="12" t="n"/>
      <c r="P330" s="12" t="n"/>
      <c r="Q330" s="12" t="n"/>
      <c r="R330" s="8">
        <f>IF(F330="","",N(F330)+N(J330)+N(N330)+N(P330))</f>
        <v/>
      </c>
      <c r="S330" s="12" t="n"/>
      <c r="T330" s="8">
        <f>IF(OR(R330="",S330=""),"",S330-R330)</f>
        <v/>
      </c>
      <c r="U330">
        <f>IF(T330="","",IF(T330&gt;$B$4,IF(H330&gt;$B$4,"Linehaul over",IF(L330&gt;$B$4,"Fuel over",IF(N(O330)-N(N330)&gt;$B$4,"Detention over",IF(N(Q330)-N(P330)&gt;$B$4,"Accessorials over","Total over")))),IF(T330&lt;-$B$4,"Under-billed","OK")))</f>
        <v/>
      </c>
      <c r="V330" s="4" t="n"/>
      <c r="W330" s="4" t="n"/>
    </row>
    <row r="331">
      <c r="A331" s="4" t="n"/>
      <c r="B331" s="4" t="n"/>
      <c r="C331" s="4" t="n"/>
      <c r="D331" s="11" t="n"/>
      <c r="E331" s="4" t="n"/>
      <c r="F331" s="8">
        <f>IF(E331="","",IFERROR(VLOOKUP(E331,Rates!$A$5:$C$204,2,FALSE),""))</f>
        <v/>
      </c>
      <c r="G331" s="12" t="n"/>
      <c r="H331" s="8">
        <f>IF(OR(F331="",G331=""),"",G331-F331)</f>
        <v/>
      </c>
      <c r="I331" s="13" t="n"/>
      <c r="J331" s="8">
        <f>IF(F331="","",N(F331)*N(I331))</f>
        <v/>
      </c>
      <c r="K331" s="12" t="n"/>
      <c r="L331" s="8">
        <f>IF(J331="","",N(K331)-J331)</f>
        <v/>
      </c>
      <c r="M331" s="4" t="n"/>
      <c r="N331" s="8">
        <f>IF(M331="","",MAX(0,N(M331)-$B$5)*$B$6)</f>
        <v/>
      </c>
      <c r="O331" s="12" t="n"/>
      <c r="P331" s="12" t="n"/>
      <c r="Q331" s="12" t="n"/>
      <c r="R331" s="8">
        <f>IF(F331="","",N(F331)+N(J331)+N(N331)+N(P331))</f>
        <v/>
      </c>
      <c r="S331" s="12" t="n"/>
      <c r="T331" s="8">
        <f>IF(OR(R331="",S331=""),"",S331-R331)</f>
        <v/>
      </c>
      <c r="U331">
        <f>IF(T331="","",IF(T331&gt;$B$4,IF(H331&gt;$B$4,"Linehaul over",IF(L331&gt;$B$4,"Fuel over",IF(N(O331)-N(N331)&gt;$B$4,"Detention over",IF(N(Q331)-N(P331)&gt;$B$4,"Accessorials over","Total over")))),IF(T331&lt;-$B$4,"Under-billed","OK")))</f>
        <v/>
      </c>
      <c r="V331" s="4" t="n"/>
      <c r="W331" s="4" t="n"/>
    </row>
    <row r="332">
      <c r="A332" s="4" t="n"/>
      <c r="B332" s="4" t="n"/>
      <c r="C332" s="4" t="n"/>
      <c r="D332" s="11" t="n"/>
      <c r="E332" s="4" t="n"/>
      <c r="F332" s="8">
        <f>IF(E332="","",IFERROR(VLOOKUP(E332,Rates!$A$5:$C$204,2,FALSE),""))</f>
        <v/>
      </c>
      <c r="G332" s="12" t="n"/>
      <c r="H332" s="8">
        <f>IF(OR(F332="",G332=""),"",G332-F332)</f>
        <v/>
      </c>
      <c r="I332" s="13" t="n"/>
      <c r="J332" s="8">
        <f>IF(F332="","",N(F332)*N(I332))</f>
        <v/>
      </c>
      <c r="K332" s="12" t="n"/>
      <c r="L332" s="8">
        <f>IF(J332="","",N(K332)-J332)</f>
        <v/>
      </c>
      <c r="M332" s="4" t="n"/>
      <c r="N332" s="8">
        <f>IF(M332="","",MAX(0,N(M332)-$B$5)*$B$6)</f>
        <v/>
      </c>
      <c r="O332" s="12" t="n"/>
      <c r="P332" s="12" t="n"/>
      <c r="Q332" s="12" t="n"/>
      <c r="R332" s="8">
        <f>IF(F332="","",N(F332)+N(J332)+N(N332)+N(P332))</f>
        <v/>
      </c>
      <c r="S332" s="12" t="n"/>
      <c r="T332" s="8">
        <f>IF(OR(R332="",S332=""),"",S332-R332)</f>
        <v/>
      </c>
      <c r="U332">
        <f>IF(T332="","",IF(T332&gt;$B$4,IF(H332&gt;$B$4,"Linehaul over",IF(L332&gt;$B$4,"Fuel over",IF(N(O332)-N(N332)&gt;$B$4,"Detention over",IF(N(Q332)-N(P332)&gt;$B$4,"Accessorials over","Total over")))),IF(T332&lt;-$B$4,"Under-billed","OK")))</f>
        <v/>
      </c>
      <c r="V332" s="4" t="n"/>
      <c r="W332" s="4" t="n"/>
    </row>
    <row r="333">
      <c r="A333" s="4" t="n"/>
      <c r="B333" s="4" t="n"/>
      <c r="C333" s="4" t="n"/>
      <c r="D333" s="11" t="n"/>
      <c r="E333" s="4" t="n"/>
      <c r="F333" s="8">
        <f>IF(E333="","",IFERROR(VLOOKUP(E333,Rates!$A$5:$C$204,2,FALSE),""))</f>
        <v/>
      </c>
      <c r="G333" s="12" t="n"/>
      <c r="H333" s="8">
        <f>IF(OR(F333="",G333=""),"",G333-F333)</f>
        <v/>
      </c>
      <c r="I333" s="13" t="n"/>
      <c r="J333" s="8">
        <f>IF(F333="","",N(F333)*N(I333))</f>
        <v/>
      </c>
      <c r="K333" s="12" t="n"/>
      <c r="L333" s="8">
        <f>IF(J333="","",N(K333)-J333)</f>
        <v/>
      </c>
      <c r="M333" s="4" t="n"/>
      <c r="N333" s="8">
        <f>IF(M333="","",MAX(0,N(M333)-$B$5)*$B$6)</f>
        <v/>
      </c>
      <c r="O333" s="12" t="n"/>
      <c r="P333" s="12" t="n"/>
      <c r="Q333" s="12" t="n"/>
      <c r="R333" s="8">
        <f>IF(F333="","",N(F333)+N(J333)+N(N333)+N(P333))</f>
        <v/>
      </c>
      <c r="S333" s="12" t="n"/>
      <c r="T333" s="8">
        <f>IF(OR(R333="",S333=""),"",S333-R333)</f>
        <v/>
      </c>
      <c r="U333">
        <f>IF(T333="","",IF(T333&gt;$B$4,IF(H333&gt;$B$4,"Linehaul over",IF(L333&gt;$B$4,"Fuel over",IF(N(O333)-N(N333)&gt;$B$4,"Detention over",IF(N(Q333)-N(P333)&gt;$B$4,"Accessorials over","Total over")))),IF(T333&lt;-$B$4,"Under-billed","OK")))</f>
        <v/>
      </c>
      <c r="V333" s="4" t="n"/>
      <c r="W333" s="4" t="n"/>
    </row>
    <row r="334">
      <c r="A334" s="4" t="n"/>
      <c r="B334" s="4" t="n"/>
      <c r="C334" s="4" t="n"/>
      <c r="D334" s="11" t="n"/>
      <c r="E334" s="4" t="n"/>
      <c r="F334" s="8">
        <f>IF(E334="","",IFERROR(VLOOKUP(E334,Rates!$A$5:$C$204,2,FALSE),""))</f>
        <v/>
      </c>
      <c r="G334" s="12" t="n"/>
      <c r="H334" s="8">
        <f>IF(OR(F334="",G334=""),"",G334-F334)</f>
        <v/>
      </c>
      <c r="I334" s="13" t="n"/>
      <c r="J334" s="8">
        <f>IF(F334="","",N(F334)*N(I334))</f>
        <v/>
      </c>
      <c r="K334" s="12" t="n"/>
      <c r="L334" s="8">
        <f>IF(J334="","",N(K334)-J334)</f>
        <v/>
      </c>
      <c r="M334" s="4" t="n"/>
      <c r="N334" s="8">
        <f>IF(M334="","",MAX(0,N(M334)-$B$5)*$B$6)</f>
        <v/>
      </c>
      <c r="O334" s="12" t="n"/>
      <c r="P334" s="12" t="n"/>
      <c r="Q334" s="12" t="n"/>
      <c r="R334" s="8">
        <f>IF(F334="","",N(F334)+N(J334)+N(N334)+N(P334))</f>
        <v/>
      </c>
      <c r="S334" s="12" t="n"/>
      <c r="T334" s="8">
        <f>IF(OR(R334="",S334=""),"",S334-R334)</f>
        <v/>
      </c>
      <c r="U334">
        <f>IF(T334="","",IF(T334&gt;$B$4,IF(H334&gt;$B$4,"Linehaul over",IF(L334&gt;$B$4,"Fuel over",IF(N(O334)-N(N334)&gt;$B$4,"Detention over",IF(N(Q334)-N(P334)&gt;$B$4,"Accessorials over","Total over")))),IF(T334&lt;-$B$4,"Under-billed","OK")))</f>
        <v/>
      </c>
      <c r="V334" s="4" t="n"/>
      <c r="W334" s="4" t="n"/>
    </row>
    <row r="335">
      <c r="A335" s="4" t="n"/>
      <c r="B335" s="4" t="n"/>
      <c r="C335" s="4" t="n"/>
      <c r="D335" s="11" t="n"/>
      <c r="E335" s="4" t="n"/>
      <c r="F335" s="8">
        <f>IF(E335="","",IFERROR(VLOOKUP(E335,Rates!$A$5:$C$204,2,FALSE),""))</f>
        <v/>
      </c>
      <c r="G335" s="12" t="n"/>
      <c r="H335" s="8">
        <f>IF(OR(F335="",G335=""),"",G335-F335)</f>
        <v/>
      </c>
      <c r="I335" s="13" t="n"/>
      <c r="J335" s="8">
        <f>IF(F335="","",N(F335)*N(I335))</f>
        <v/>
      </c>
      <c r="K335" s="12" t="n"/>
      <c r="L335" s="8">
        <f>IF(J335="","",N(K335)-J335)</f>
        <v/>
      </c>
      <c r="M335" s="4" t="n"/>
      <c r="N335" s="8">
        <f>IF(M335="","",MAX(0,N(M335)-$B$5)*$B$6)</f>
        <v/>
      </c>
      <c r="O335" s="12" t="n"/>
      <c r="P335" s="12" t="n"/>
      <c r="Q335" s="12" t="n"/>
      <c r="R335" s="8">
        <f>IF(F335="","",N(F335)+N(J335)+N(N335)+N(P335))</f>
        <v/>
      </c>
      <c r="S335" s="12" t="n"/>
      <c r="T335" s="8">
        <f>IF(OR(R335="",S335=""),"",S335-R335)</f>
        <v/>
      </c>
      <c r="U335">
        <f>IF(T335="","",IF(T335&gt;$B$4,IF(H335&gt;$B$4,"Linehaul over",IF(L335&gt;$B$4,"Fuel over",IF(N(O335)-N(N335)&gt;$B$4,"Detention over",IF(N(Q335)-N(P335)&gt;$B$4,"Accessorials over","Total over")))),IF(T335&lt;-$B$4,"Under-billed","OK")))</f>
        <v/>
      </c>
      <c r="V335" s="4" t="n"/>
      <c r="W335" s="4" t="n"/>
    </row>
    <row r="336">
      <c r="A336" s="4" t="n"/>
      <c r="B336" s="4" t="n"/>
      <c r="C336" s="4" t="n"/>
      <c r="D336" s="11" t="n"/>
      <c r="E336" s="4" t="n"/>
      <c r="F336" s="8">
        <f>IF(E336="","",IFERROR(VLOOKUP(E336,Rates!$A$5:$C$204,2,FALSE),""))</f>
        <v/>
      </c>
      <c r="G336" s="12" t="n"/>
      <c r="H336" s="8">
        <f>IF(OR(F336="",G336=""),"",G336-F336)</f>
        <v/>
      </c>
      <c r="I336" s="13" t="n"/>
      <c r="J336" s="8">
        <f>IF(F336="","",N(F336)*N(I336))</f>
        <v/>
      </c>
      <c r="K336" s="12" t="n"/>
      <c r="L336" s="8">
        <f>IF(J336="","",N(K336)-J336)</f>
        <v/>
      </c>
      <c r="M336" s="4" t="n"/>
      <c r="N336" s="8">
        <f>IF(M336="","",MAX(0,N(M336)-$B$5)*$B$6)</f>
        <v/>
      </c>
      <c r="O336" s="12" t="n"/>
      <c r="P336" s="12" t="n"/>
      <c r="Q336" s="12" t="n"/>
      <c r="R336" s="8">
        <f>IF(F336="","",N(F336)+N(J336)+N(N336)+N(P336))</f>
        <v/>
      </c>
      <c r="S336" s="12" t="n"/>
      <c r="T336" s="8">
        <f>IF(OR(R336="",S336=""),"",S336-R336)</f>
        <v/>
      </c>
      <c r="U336">
        <f>IF(T336="","",IF(T336&gt;$B$4,IF(H336&gt;$B$4,"Linehaul over",IF(L336&gt;$B$4,"Fuel over",IF(N(O336)-N(N336)&gt;$B$4,"Detention over",IF(N(Q336)-N(P336)&gt;$B$4,"Accessorials over","Total over")))),IF(T336&lt;-$B$4,"Under-billed","OK")))</f>
        <v/>
      </c>
      <c r="V336" s="4" t="n"/>
      <c r="W336" s="4" t="n"/>
    </row>
    <row r="337">
      <c r="A337" s="4" t="n"/>
      <c r="B337" s="4" t="n"/>
      <c r="C337" s="4" t="n"/>
      <c r="D337" s="11" t="n"/>
      <c r="E337" s="4" t="n"/>
      <c r="F337" s="8">
        <f>IF(E337="","",IFERROR(VLOOKUP(E337,Rates!$A$5:$C$204,2,FALSE),""))</f>
        <v/>
      </c>
      <c r="G337" s="12" t="n"/>
      <c r="H337" s="8">
        <f>IF(OR(F337="",G337=""),"",G337-F337)</f>
        <v/>
      </c>
      <c r="I337" s="13" t="n"/>
      <c r="J337" s="8">
        <f>IF(F337="","",N(F337)*N(I337))</f>
        <v/>
      </c>
      <c r="K337" s="12" t="n"/>
      <c r="L337" s="8">
        <f>IF(J337="","",N(K337)-J337)</f>
        <v/>
      </c>
      <c r="M337" s="4" t="n"/>
      <c r="N337" s="8">
        <f>IF(M337="","",MAX(0,N(M337)-$B$5)*$B$6)</f>
        <v/>
      </c>
      <c r="O337" s="12" t="n"/>
      <c r="P337" s="12" t="n"/>
      <c r="Q337" s="12" t="n"/>
      <c r="R337" s="8">
        <f>IF(F337="","",N(F337)+N(J337)+N(N337)+N(P337))</f>
        <v/>
      </c>
      <c r="S337" s="12" t="n"/>
      <c r="T337" s="8">
        <f>IF(OR(R337="",S337=""),"",S337-R337)</f>
        <v/>
      </c>
      <c r="U337">
        <f>IF(T337="","",IF(T337&gt;$B$4,IF(H337&gt;$B$4,"Linehaul over",IF(L337&gt;$B$4,"Fuel over",IF(N(O337)-N(N337)&gt;$B$4,"Detention over",IF(N(Q337)-N(P337)&gt;$B$4,"Accessorials over","Total over")))),IF(T337&lt;-$B$4,"Under-billed","OK")))</f>
        <v/>
      </c>
      <c r="V337" s="4" t="n"/>
      <c r="W337" s="4" t="n"/>
    </row>
    <row r="338">
      <c r="A338" s="4" t="n"/>
      <c r="B338" s="4" t="n"/>
      <c r="C338" s="4" t="n"/>
      <c r="D338" s="11" t="n"/>
      <c r="E338" s="4" t="n"/>
      <c r="F338" s="8">
        <f>IF(E338="","",IFERROR(VLOOKUP(E338,Rates!$A$5:$C$204,2,FALSE),""))</f>
        <v/>
      </c>
      <c r="G338" s="12" t="n"/>
      <c r="H338" s="8">
        <f>IF(OR(F338="",G338=""),"",G338-F338)</f>
        <v/>
      </c>
      <c r="I338" s="13" t="n"/>
      <c r="J338" s="8">
        <f>IF(F338="","",N(F338)*N(I338))</f>
        <v/>
      </c>
      <c r="K338" s="12" t="n"/>
      <c r="L338" s="8">
        <f>IF(J338="","",N(K338)-J338)</f>
        <v/>
      </c>
      <c r="M338" s="4" t="n"/>
      <c r="N338" s="8">
        <f>IF(M338="","",MAX(0,N(M338)-$B$5)*$B$6)</f>
        <v/>
      </c>
      <c r="O338" s="12" t="n"/>
      <c r="P338" s="12" t="n"/>
      <c r="Q338" s="12" t="n"/>
      <c r="R338" s="8">
        <f>IF(F338="","",N(F338)+N(J338)+N(N338)+N(P338))</f>
        <v/>
      </c>
      <c r="S338" s="12" t="n"/>
      <c r="T338" s="8">
        <f>IF(OR(R338="",S338=""),"",S338-R338)</f>
        <v/>
      </c>
      <c r="U338">
        <f>IF(T338="","",IF(T338&gt;$B$4,IF(H338&gt;$B$4,"Linehaul over",IF(L338&gt;$B$4,"Fuel over",IF(N(O338)-N(N338)&gt;$B$4,"Detention over",IF(N(Q338)-N(P338)&gt;$B$4,"Accessorials over","Total over")))),IF(T338&lt;-$B$4,"Under-billed","OK")))</f>
        <v/>
      </c>
      <c r="V338" s="4" t="n"/>
      <c r="W338" s="4" t="n"/>
    </row>
    <row r="339">
      <c r="A339" s="4" t="n"/>
      <c r="B339" s="4" t="n"/>
      <c r="C339" s="4" t="n"/>
      <c r="D339" s="11" t="n"/>
      <c r="E339" s="4" t="n"/>
      <c r="F339" s="8">
        <f>IF(E339="","",IFERROR(VLOOKUP(E339,Rates!$A$5:$C$204,2,FALSE),""))</f>
        <v/>
      </c>
      <c r="G339" s="12" t="n"/>
      <c r="H339" s="8">
        <f>IF(OR(F339="",G339=""),"",G339-F339)</f>
        <v/>
      </c>
      <c r="I339" s="13" t="n"/>
      <c r="J339" s="8">
        <f>IF(F339="","",N(F339)*N(I339))</f>
        <v/>
      </c>
      <c r="K339" s="12" t="n"/>
      <c r="L339" s="8">
        <f>IF(J339="","",N(K339)-J339)</f>
        <v/>
      </c>
      <c r="M339" s="4" t="n"/>
      <c r="N339" s="8">
        <f>IF(M339="","",MAX(0,N(M339)-$B$5)*$B$6)</f>
        <v/>
      </c>
      <c r="O339" s="12" t="n"/>
      <c r="P339" s="12" t="n"/>
      <c r="Q339" s="12" t="n"/>
      <c r="R339" s="8">
        <f>IF(F339="","",N(F339)+N(J339)+N(N339)+N(P339))</f>
        <v/>
      </c>
      <c r="S339" s="12" t="n"/>
      <c r="T339" s="8">
        <f>IF(OR(R339="",S339=""),"",S339-R339)</f>
        <v/>
      </c>
      <c r="U339">
        <f>IF(T339="","",IF(T339&gt;$B$4,IF(H339&gt;$B$4,"Linehaul over",IF(L339&gt;$B$4,"Fuel over",IF(N(O339)-N(N339)&gt;$B$4,"Detention over",IF(N(Q339)-N(P339)&gt;$B$4,"Accessorials over","Total over")))),IF(T339&lt;-$B$4,"Under-billed","OK")))</f>
        <v/>
      </c>
      <c r="V339" s="4" t="n"/>
      <c r="W339" s="4" t="n"/>
    </row>
    <row r="340">
      <c r="A340" s="4" t="n"/>
      <c r="B340" s="4" t="n"/>
      <c r="C340" s="4" t="n"/>
      <c r="D340" s="11" t="n"/>
      <c r="E340" s="4" t="n"/>
      <c r="F340" s="8">
        <f>IF(E340="","",IFERROR(VLOOKUP(E340,Rates!$A$5:$C$204,2,FALSE),""))</f>
        <v/>
      </c>
      <c r="G340" s="12" t="n"/>
      <c r="H340" s="8">
        <f>IF(OR(F340="",G340=""),"",G340-F340)</f>
        <v/>
      </c>
      <c r="I340" s="13" t="n"/>
      <c r="J340" s="8">
        <f>IF(F340="","",N(F340)*N(I340))</f>
        <v/>
      </c>
      <c r="K340" s="12" t="n"/>
      <c r="L340" s="8">
        <f>IF(J340="","",N(K340)-J340)</f>
        <v/>
      </c>
      <c r="M340" s="4" t="n"/>
      <c r="N340" s="8">
        <f>IF(M340="","",MAX(0,N(M340)-$B$5)*$B$6)</f>
        <v/>
      </c>
      <c r="O340" s="12" t="n"/>
      <c r="P340" s="12" t="n"/>
      <c r="Q340" s="12" t="n"/>
      <c r="R340" s="8">
        <f>IF(F340="","",N(F340)+N(J340)+N(N340)+N(P340))</f>
        <v/>
      </c>
      <c r="S340" s="12" t="n"/>
      <c r="T340" s="8">
        <f>IF(OR(R340="",S340=""),"",S340-R340)</f>
        <v/>
      </c>
      <c r="U340">
        <f>IF(T340="","",IF(T340&gt;$B$4,IF(H340&gt;$B$4,"Linehaul over",IF(L340&gt;$B$4,"Fuel over",IF(N(O340)-N(N340)&gt;$B$4,"Detention over",IF(N(Q340)-N(P340)&gt;$B$4,"Accessorials over","Total over")))),IF(T340&lt;-$B$4,"Under-billed","OK")))</f>
        <v/>
      </c>
      <c r="V340" s="4" t="n"/>
      <c r="W340" s="4" t="n"/>
    </row>
    <row r="341">
      <c r="A341" s="4" t="n"/>
      <c r="B341" s="4" t="n"/>
      <c r="C341" s="4" t="n"/>
      <c r="D341" s="11" t="n"/>
      <c r="E341" s="4" t="n"/>
      <c r="F341" s="8">
        <f>IF(E341="","",IFERROR(VLOOKUP(E341,Rates!$A$5:$C$204,2,FALSE),""))</f>
        <v/>
      </c>
      <c r="G341" s="12" t="n"/>
      <c r="H341" s="8">
        <f>IF(OR(F341="",G341=""),"",G341-F341)</f>
        <v/>
      </c>
      <c r="I341" s="13" t="n"/>
      <c r="J341" s="8">
        <f>IF(F341="","",N(F341)*N(I341))</f>
        <v/>
      </c>
      <c r="K341" s="12" t="n"/>
      <c r="L341" s="8">
        <f>IF(J341="","",N(K341)-J341)</f>
        <v/>
      </c>
      <c r="M341" s="4" t="n"/>
      <c r="N341" s="8">
        <f>IF(M341="","",MAX(0,N(M341)-$B$5)*$B$6)</f>
        <v/>
      </c>
      <c r="O341" s="12" t="n"/>
      <c r="P341" s="12" t="n"/>
      <c r="Q341" s="12" t="n"/>
      <c r="R341" s="8">
        <f>IF(F341="","",N(F341)+N(J341)+N(N341)+N(P341))</f>
        <v/>
      </c>
      <c r="S341" s="12" t="n"/>
      <c r="T341" s="8">
        <f>IF(OR(R341="",S341=""),"",S341-R341)</f>
        <v/>
      </c>
      <c r="U341">
        <f>IF(T341="","",IF(T341&gt;$B$4,IF(H341&gt;$B$4,"Linehaul over",IF(L341&gt;$B$4,"Fuel over",IF(N(O341)-N(N341)&gt;$B$4,"Detention over",IF(N(Q341)-N(P341)&gt;$B$4,"Accessorials over","Total over")))),IF(T341&lt;-$B$4,"Under-billed","OK")))</f>
        <v/>
      </c>
      <c r="V341" s="4" t="n"/>
      <c r="W341" s="4" t="n"/>
    </row>
    <row r="342">
      <c r="A342" s="4" t="n"/>
      <c r="B342" s="4" t="n"/>
      <c r="C342" s="4" t="n"/>
      <c r="D342" s="11" t="n"/>
      <c r="E342" s="4" t="n"/>
      <c r="F342" s="8">
        <f>IF(E342="","",IFERROR(VLOOKUP(E342,Rates!$A$5:$C$204,2,FALSE),""))</f>
        <v/>
      </c>
      <c r="G342" s="12" t="n"/>
      <c r="H342" s="8">
        <f>IF(OR(F342="",G342=""),"",G342-F342)</f>
        <v/>
      </c>
      <c r="I342" s="13" t="n"/>
      <c r="J342" s="8">
        <f>IF(F342="","",N(F342)*N(I342))</f>
        <v/>
      </c>
      <c r="K342" s="12" t="n"/>
      <c r="L342" s="8">
        <f>IF(J342="","",N(K342)-J342)</f>
        <v/>
      </c>
      <c r="M342" s="4" t="n"/>
      <c r="N342" s="8">
        <f>IF(M342="","",MAX(0,N(M342)-$B$5)*$B$6)</f>
        <v/>
      </c>
      <c r="O342" s="12" t="n"/>
      <c r="P342" s="12" t="n"/>
      <c r="Q342" s="12" t="n"/>
      <c r="R342" s="8">
        <f>IF(F342="","",N(F342)+N(J342)+N(N342)+N(P342))</f>
        <v/>
      </c>
      <c r="S342" s="12" t="n"/>
      <c r="T342" s="8">
        <f>IF(OR(R342="",S342=""),"",S342-R342)</f>
        <v/>
      </c>
      <c r="U342">
        <f>IF(T342="","",IF(T342&gt;$B$4,IF(H342&gt;$B$4,"Linehaul over",IF(L342&gt;$B$4,"Fuel over",IF(N(O342)-N(N342)&gt;$B$4,"Detention over",IF(N(Q342)-N(P342)&gt;$B$4,"Accessorials over","Total over")))),IF(T342&lt;-$B$4,"Under-billed","OK")))</f>
        <v/>
      </c>
      <c r="V342" s="4" t="n"/>
      <c r="W342" s="4" t="n"/>
    </row>
    <row r="343">
      <c r="A343" s="4" t="n"/>
      <c r="B343" s="4" t="n"/>
      <c r="C343" s="4" t="n"/>
      <c r="D343" s="11" t="n"/>
      <c r="E343" s="4" t="n"/>
      <c r="F343" s="8">
        <f>IF(E343="","",IFERROR(VLOOKUP(E343,Rates!$A$5:$C$204,2,FALSE),""))</f>
        <v/>
      </c>
      <c r="G343" s="12" t="n"/>
      <c r="H343" s="8">
        <f>IF(OR(F343="",G343=""),"",G343-F343)</f>
        <v/>
      </c>
      <c r="I343" s="13" t="n"/>
      <c r="J343" s="8">
        <f>IF(F343="","",N(F343)*N(I343))</f>
        <v/>
      </c>
      <c r="K343" s="12" t="n"/>
      <c r="L343" s="8">
        <f>IF(J343="","",N(K343)-J343)</f>
        <v/>
      </c>
      <c r="M343" s="4" t="n"/>
      <c r="N343" s="8">
        <f>IF(M343="","",MAX(0,N(M343)-$B$5)*$B$6)</f>
        <v/>
      </c>
      <c r="O343" s="12" t="n"/>
      <c r="P343" s="12" t="n"/>
      <c r="Q343" s="12" t="n"/>
      <c r="R343" s="8">
        <f>IF(F343="","",N(F343)+N(J343)+N(N343)+N(P343))</f>
        <v/>
      </c>
      <c r="S343" s="12" t="n"/>
      <c r="T343" s="8">
        <f>IF(OR(R343="",S343=""),"",S343-R343)</f>
        <v/>
      </c>
      <c r="U343">
        <f>IF(T343="","",IF(T343&gt;$B$4,IF(H343&gt;$B$4,"Linehaul over",IF(L343&gt;$B$4,"Fuel over",IF(N(O343)-N(N343)&gt;$B$4,"Detention over",IF(N(Q343)-N(P343)&gt;$B$4,"Accessorials over","Total over")))),IF(T343&lt;-$B$4,"Under-billed","OK")))</f>
        <v/>
      </c>
      <c r="V343" s="4" t="n"/>
      <c r="W343" s="4" t="n"/>
    </row>
    <row r="344">
      <c r="A344" s="4" t="n"/>
      <c r="B344" s="4" t="n"/>
      <c r="C344" s="4" t="n"/>
      <c r="D344" s="11" t="n"/>
      <c r="E344" s="4" t="n"/>
      <c r="F344" s="8">
        <f>IF(E344="","",IFERROR(VLOOKUP(E344,Rates!$A$5:$C$204,2,FALSE),""))</f>
        <v/>
      </c>
      <c r="G344" s="12" t="n"/>
      <c r="H344" s="8">
        <f>IF(OR(F344="",G344=""),"",G344-F344)</f>
        <v/>
      </c>
      <c r="I344" s="13" t="n"/>
      <c r="J344" s="8">
        <f>IF(F344="","",N(F344)*N(I344))</f>
        <v/>
      </c>
      <c r="K344" s="12" t="n"/>
      <c r="L344" s="8">
        <f>IF(J344="","",N(K344)-J344)</f>
        <v/>
      </c>
      <c r="M344" s="4" t="n"/>
      <c r="N344" s="8">
        <f>IF(M344="","",MAX(0,N(M344)-$B$5)*$B$6)</f>
        <v/>
      </c>
      <c r="O344" s="12" t="n"/>
      <c r="P344" s="12" t="n"/>
      <c r="Q344" s="12" t="n"/>
      <c r="R344" s="8">
        <f>IF(F344="","",N(F344)+N(J344)+N(N344)+N(P344))</f>
        <v/>
      </c>
      <c r="S344" s="12" t="n"/>
      <c r="T344" s="8">
        <f>IF(OR(R344="",S344=""),"",S344-R344)</f>
        <v/>
      </c>
      <c r="U344">
        <f>IF(T344="","",IF(T344&gt;$B$4,IF(H344&gt;$B$4,"Linehaul over",IF(L344&gt;$B$4,"Fuel over",IF(N(O344)-N(N344)&gt;$B$4,"Detention over",IF(N(Q344)-N(P344)&gt;$B$4,"Accessorials over","Total over")))),IF(T344&lt;-$B$4,"Under-billed","OK")))</f>
        <v/>
      </c>
      <c r="V344" s="4" t="n"/>
      <c r="W344" s="4" t="n"/>
    </row>
    <row r="345">
      <c r="A345" s="4" t="n"/>
      <c r="B345" s="4" t="n"/>
      <c r="C345" s="4" t="n"/>
      <c r="D345" s="11" t="n"/>
      <c r="E345" s="4" t="n"/>
      <c r="F345" s="8">
        <f>IF(E345="","",IFERROR(VLOOKUP(E345,Rates!$A$5:$C$204,2,FALSE),""))</f>
        <v/>
      </c>
      <c r="G345" s="12" t="n"/>
      <c r="H345" s="8">
        <f>IF(OR(F345="",G345=""),"",G345-F345)</f>
        <v/>
      </c>
      <c r="I345" s="13" t="n"/>
      <c r="J345" s="8">
        <f>IF(F345="","",N(F345)*N(I345))</f>
        <v/>
      </c>
      <c r="K345" s="12" t="n"/>
      <c r="L345" s="8">
        <f>IF(J345="","",N(K345)-J345)</f>
        <v/>
      </c>
      <c r="M345" s="4" t="n"/>
      <c r="N345" s="8">
        <f>IF(M345="","",MAX(0,N(M345)-$B$5)*$B$6)</f>
        <v/>
      </c>
      <c r="O345" s="12" t="n"/>
      <c r="P345" s="12" t="n"/>
      <c r="Q345" s="12" t="n"/>
      <c r="R345" s="8">
        <f>IF(F345="","",N(F345)+N(J345)+N(N345)+N(P345))</f>
        <v/>
      </c>
      <c r="S345" s="12" t="n"/>
      <c r="T345" s="8">
        <f>IF(OR(R345="",S345=""),"",S345-R345)</f>
        <v/>
      </c>
      <c r="U345">
        <f>IF(T345="","",IF(T345&gt;$B$4,IF(H345&gt;$B$4,"Linehaul over",IF(L345&gt;$B$4,"Fuel over",IF(N(O345)-N(N345)&gt;$B$4,"Detention over",IF(N(Q345)-N(P345)&gt;$B$4,"Accessorials over","Total over")))),IF(T345&lt;-$B$4,"Under-billed","OK")))</f>
        <v/>
      </c>
      <c r="V345" s="4" t="n"/>
      <c r="W345" s="4" t="n"/>
    </row>
    <row r="346">
      <c r="A346" s="4" t="n"/>
      <c r="B346" s="4" t="n"/>
      <c r="C346" s="4" t="n"/>
      <c r="D346" s="11" t="n"/>
      <c r="E346" s="4" t="n"/>
      <c r="F346" s="8">
        <f>IF(E346="","",IFERROR(VLOOKUP(E346,Rates!$A$5:$C$204,2,FALSE),""))</f>
        <v/>
      </c>
      <c r="G346" s="12" t="n"/>
      <c r="H346" s="8">
        <f>IF(OR(F346="",G346=""),"",G346-F346)</f>
        <v/>
      </c>
      <c r="I346" s="13" t="n"/>
      <c r="J346" s="8">
        <f>IF(F346="","",N(F346)*N(I346))</f>
        <v/>
      </c>
      <c r="K346" s="12" t="n"/>
      <c r="L346" s="8">
        <f>IF(J346="","",N(K346)-J346)</f>
        <v/>
      </c>
      <c r="M346" s="4" t="n"/>
      <c r="N346" s="8">
        <f>IF(M346="","",MAX(0,N(M346)-$B$5)*$B$6)</f>
        <v/>
      </c>
      <c r="O346" s="12" t="n"/>
      <c r="P346" s="12" t="n"/>
      <c r="Q346" s="12" t="n"/>
      <c r="R346" s="8">
        <f>IF(F346="","",N(F346)+N(J346)+N(N346)+N(P346))</f>
        <v/>
      </c>
      <c r="S346" s="12" t="n"/>
      <c r="T346" s="8">
        <f>IF(OR(R346="",S346=""),"",S346-R346)</f>
        <v/>
      </c>
      <c r="U346">
        <f>IF(T346="","",IF(T346&gt;$B$4,IF(H346&gt;$B$4,"Linehaul over",IF(L346&gt;$B$4,"Fuel over",IF(N(O346)-N(N346)&gt;$B$4,"Detention over",IF(N(Q346)-N(P346)&gt;$B$4,"Accessorials over","Total over")))),IF(T346&lt;-$B$4,"Under-billed","OK")))</f>
        <v/>
      </c>
      <c r="V346" s="4" t="n"/>
      <c r="W346" s="4" t="n"/>
    </row>
    <row r="347">
      <c r="A347" s="4" t="n"/>
      <c r="B347" s="4" t="n"/>
      <c r="C347" s="4" t="n"/>
      <c r="D347" s="11" t="n"/>
      <c r="E347" s="4" t="n"/>
      <c r="F347" s="8">
        <f>IF(E347="","",IFERROR(VLOOKUP(E347,Rates!$A$5:$C$204,2,FALSE),""))</f>
        <v/>
      </c>
      <c r="G347" s="12" t="n"/>
      <c r="H347" s="8">
        <f>IF(OR(F347="",G347=""),"",G347-F347)</f>
        <v/>
      </c>
      <c r="I347" s="13" t="n"/>
      <c r="J347" s="8">
        <f>IF(F347="","",N(F347)*N(I347))</f>
        <v/>
      </c>
      <c r="K347" s="12" t="n"/>
      <c r="L347" s="8">
        <f>IF(J347="","",N(K347)-J347)</f>
        <v/>
      </c>
      <c r="M347" s="4" t="n"/>
      <c r="N347" s="8">
        <f>IF(M347="","",MAX(0,N(M347)-$B$5)*$B$6)</f>
        <v/>
      </c>
      <c r="O347" s="12" t="n"/>
      <c r="P347" s="12" t="n"/>
      <c r="Q347" s="12" t="n"/>
      <c r="R347" s="8">
        <f>IF(F347="","",N(F347)+N(J347)+N(N347)+N(P347))</f>
        <v/>
      </c>
      <c r="S347" s="12" t="n"/>
      <c r="T347" s="8">
        <f>IF(OR(R347="",S347=""),"",S347-R347)</f>
        <v/>
      </c>
      <c r="U347">
        <f>IF(T347="","",IF(T347&gt;$B$4,IF(H347&gt;$B$4,"Linehaul over",IF(L347&gt;$B$4,"Fuel over",IF(N(O347)-N(N347)&gt;$B$4,"Detention over",IF(N(Q347)-N(P347)&gt;$B$4,"Accessorials over","Total over")))),IF(T347&lt;-$B$4,"Under-billed","OK")))</f>
        <v/>
      </c>
      <c r="V347" s="4" t="n"/>
      <c r="W347" s="4" t="n"/>
    </row>
    <row r="348">
      <c r="A348" s="4" t="n"/>
      <c r="B348" s="4" t="n"/>
      <c r="C348" s="4" t="n"/>
      <c r="D348" s="11" t="n"/>
      <c r="E348" s="4" t="n"/>
      <c r="F348" s="8">
        <f>IF(E348="","",IFERROR(VLOOKUP(E348,Rates!$A$5:$C$204,2,FALSE),""))</f>
        <v/>
      </c>
      <c r="G348" s="12" t="n"/>
      <c r="H348" s="8">
        <f>IF(OR(F348="",G348=""),"",G348-F348)</f>
        <v/>
      </c>
      <c r="I348" s="13" t="n"/>
      <c r="J348" s="8">
        <f>IF(F348="","",N(F348)*N(I348))</f>
        <v/>
      </c>
      <c r="K348" s="12" t="n"/>
      <c r="L348" s="8">
        <f>IF(J348="","",N(K348)-J348)</f>
        <v/>
      </c>
      <c r="M348" s="4" t="n"/>
      <c r="N348" s="8">
        <f>IF(M348="","",MAX(0,N(M348)-$B$5)*$B$6)</f>
        <v/>
      </c>
      <c r="O348" s="12" t="n"/>
      <c r="P348" s="12" t="n"/>
      <c r="Q348" s="12" t="n"/>
      <c r="R348" s="8">
        <f>IF(F348="","",N(F348)+N(J348)+N(N348)+N(P348))</f>
        <v/>
      </c>
      <c r="S348" s="12" t="n"/>
      <c r="T348" s="8">
        <f>IF(OR(R348="",S348=""),"",S348-R348)</f>
        <v/>
      </c>
      <c r="U348">
        <f>IF(T348="","",IF(T348&gt;$B$4,IF(H348&gt;$B$4,"Linehaul over",IF(L348&gt;$B$4,"Fuel over",IF(N(O348)-N(N348)&gt;$B$4,"Detention over",IF(N(Q348)-N(P348)&gt;$B$4,"Accessorials over","Total over")))),IF(T348&lt;-$B$4,"Under-billed","OK")))</f>
        <v/>
      </c>
      <c r="V348" s="4" t="n"/>
      <c r="W348" s="4" t="n"/>
    </row>
    <row r="349">
      <c r="A349" s="4" t="n"/>
      <c r="B349" s="4" t="n"/>
      <c r="C349" s="4" t="n"/>
      <c r="D349" s="11" t="n"/>
      <c r="E349" s="4" t="n"/>
      <c r="F349" s="8">
        <f>IF(E349="","",IFERROR(VLOOKUP(E349,Rates!$A$5:$C$204,2,FALSE),""))</f>
        <v/>
      </c>
      <c r="G349" s="12" t="n"/>
      <c r="H349" s="8">
        <f>IF(OR(F349="",G349=""),"",G349-F349)</f>
        <v/>
      </c>
      <c r="I349" s="13" t="n"/>
      <c r="J349" s="8">
        <f>IF(F349="","",N(F349)*N(I349))</f>
        <v/>
      </c>
      <c r="K349" s="12" t="n"/>
      <c r="L349" s="8">
        <f>IF(J349="","",N(K349)-J349)</f>
        <v/>
      </c>
      <c r="M349" s="4" t="n"/>
      <c r="N349" s="8">
        <f>IF(M349="","",MAX(0,N(M349)-$B$5)*$B$6)</f>
        <v/>
      </c>
      <c r="O349" s="12" t="n"/>
      <c r="P349" s="12" t="n"/>
      <c r="Q349" s="12" t="n"/>
      <c r="R349" s="8">
        <f>IF(F349="","",N(F349)+N(J349)+N(N349)+N(P349))</f>
        <v/>
      </c>
      <c r="S349" s="12" t="n"/>
      <c r="T349" s="8">
        <f>IF(OR(R349="",S349=""),"",S349-R349)</f>
        <v/>
      </c>
      <c r="U349">
        <f>IF(T349="","",IF(T349&gt;$B$4,IF(H349&gt;$B$4,"Linehaul over",IF(L349&gt;$B$4,"Fuel over",IF(N(O349)-N(N349)&gt;$B$4,"Detention over",IF(N(Q349)-N(P349)&gt;$B$4,"Accessorials over","Total over")))),IF(T349&lt;-$B$4,"Under-billed","OK")))</f>
        <v/>
      </c>
      <c r="V349" s="4" t="n"/>
      <c r="W349" s="4" t="n"/>
    </row>
    <row r="350">
      <c r="A350" s="4" t="n"/>
      <c r="B350" s="4" t="n"/>
      <c r="C350" s="4" t="n"/>
      <c r="D350" s="11" t="n"/>
      <c r="E350" s="4" t="n"/>
      <c r="F350" s="8">
        <f>IF(E350="","",IFERROR(VLOOKUP(E350,Rates!$A$5:$C$204,2,FALSE),""))</f>
        <v/>
      </c>
      <c r="G350" s="12" t="n"/>
      <c r="H350" s="8">
        <f>IF(OR(F350="",G350=""),"",G350-F350)</f>
        <v/>
      </c>
      <c r="I350" s="13" t="n"/>
      <c r="J350" s="8">
        <f>IF(F350="","",N(F350)*N(I350))</f>
        <v/>
      </c>
      <c r="K350" s="12" t="n"/>
      <c r="L350" s="8">
        <f>IF(J350="","",N(K350)-J350)</f>
        <v/>
      </c>
      <c r="M350" s="4" t="n"/>
      <c r="N350" s="8">
        <f>IF(M350="","",MAX(0,N(M350)-$B$5)*$B$6)</f>
        <v/>
      </c>
      <c r="O350" s="12" t="n"/>
      <c r="P350" s="12" t="n"/>
      <c r="Q350" s="12" t="n"/>
      <c r="R350" s="8">
        <f>IF(F350="","",N(F350)+N(J350)+N(N350)+N(P350))</f>
        <v/>
      </c>
      <c r="S350" s="12" t="n"/>
      <c r="T350" s="8">
        <f>IF(OR(R350="",S350=""),"",S350-R350)</f>
        <v/>
      </c>
      <c r="U350">
        <f>IF(T350="","",IF(T350&gt;$B$4,IF(H350&gt;$B$4,"Linehaul over",IF(L350&gt;$B$4,"Fuel over",IF(N(O350)-N(N350)&gt;$B$4,"Detention over",IF(N(Q350)-N(P350)&gt;$B$4,"Accessorials over","Total over")))),IF(T350&lt;-$B$4,"Under-billed","OK")))</f>
        <v/>
      </c>
      <c r="V350" s="4" t="n"/>
      <c r="W350" s="4" t="n"/>
    </row>
    <row r="351">
      <c r="A351" s="4" t="n"/>
      <c r="B351" s="4" t="n"/>
      <c r="C351" s="4" t="n"/>
      <c r="D351" s="11" t="n"/>
      <c r="E351" s="4" t="n"/>
      <c r="F351" s="8">
        <f>IF(E351="","",IFERROR(VLOOKUP(E351,Rates!$A$5:$C$204,2,FALSE),""))</f>
        <v/>
      </c>
      <c r="G351" s="12" t="n"/>
      <c r="H351" s="8">
        <f>IF(OR(F351="",G351=""),"",G351-F351)</f>
        <v/>
      </c>
      <c r="I351" s="13" t="n"/>
      <c r="J351" s="8">
        <f>IF(F351="","",N(F351)*N(I351))</f>
        <v/>
      </c>
      <c r="K351" s="12" t="n"/>
      <c r="L351" s="8">
        <f>IF(J351="","",N(K351)-J351)</f>
        <v/>
      </c>
      <c r="M351" s="4" t="n"/>
      <c r="N351" s="8">
        <f>IF(M351="","",MAX(0,N(M351)-$B$5)*$B$6)</f>
        <v/>
      </c>
      <c r="O351" s="12" t="n"/>
      <c r="P351" s="12" t="n"/>
      <c r="Q351" s="12" t="n"/>
      <c r="R351" s="8">
        <f>IF(F351="","",N(F351)+N(J351)+N(N351)+N(P351))</f>
        <v/>
      </c>
      <c r="S351" s="12" t="n"/>
      <c r="T351" s="8">
        <f>IF(OR(R351="",S351=""),"",S351-R351)</f>
        <v/>
      </c>
      <c r="U351">
        <f>IF(T351="","",IF(T351&gt;$B$4,IF(H351&gt;$B$4,"Linehaul over",IF(L351&gt;$B$4,"Fuel over",IF(N(O351)-N(N351)&gt;$B$4,"Detention over",IF(N(Q351)-N(P351)&gt;$B$4,"Accessorials over","Total over")))),IF(T351&lt;-$B$4,"Under-billed","OK")))</f>
        <v/>
      </c>
      <c r="V351" s="4" t="n"/>
      <c r="W351" s="4" t="n"/>
    </row>
    <row r="352">
      <c r="A352" s="4" t="n"/>
      <c r="B352" s="4" t="n"/>
      <c r="C352" s="4" t="n"/>
      <c r="D352" s="11" t="n"/>
      <c r="E352" s="4" t="n"/>
      <c r="F352" s="8">
        <f>IF(E352="","",IFERROR(VLOOKUP(E352,Rates!$A$5:$C$204,2,FALSE),""))</f>
        <v/>
      </c>
      <c r="G352" s="12" t="n"/>
      <c r="H352" s="8">
        <f>IF(OR(F352="",G352=""),"",G352-F352)</f>
        <v/>
      </c>
      <c r="I352" s="13" t="n"/>
      <c r="J352" s="8">
        <f>IF(F352="","",N(F352)*N(I352))</f>
        <v/>
      </c>
      <c r="K352" s="12" t="n"/>
      <c r="L352" s="8">
        <f>IF(J352="","",N(K352)-J352)</f>
        <v/>
      </c>
      <c r="M352" s="4" t="n"/>
      <c r="N352" s="8">
        <f>IF(M352="","",MAX(0,N(M352)-$B$5)*$B$6)</f>
        <v/>
      </c>
      <c r="O352" s="12" t="n"/>
      <c r="P352" s="12" t="n"/>
      <c r="Q352" s="12" t="n"/>
      <c r="R352" s="8">
        <f>IF(F352="","",N(F352)+N(J352)+N(N352)+N(P352))</f>
        <v/>
      </c>
      <c r="S352" s="12" t="n"/>
      <c r="T352" s="8">
        <f>IF(OR(R352="",S352=""),"",S352-R352)</f>
        <v/>
      </c>
      <c r="U352">
        <f>IF(T352="","",IF(T352&gt;$B$4,IF(H352&gt;$B$4,"Linehaul over",IF(L352&gt;$B$4,"Fuel over",IF(N(O352)-N(N352)&gt;$B$4,"Detention over",IF(N(Q352)-N(P352)&gt;$B$4,"Accessorials over","Total over")))),IF(T352&lt;-$B$4,"Under-billed","OK")))</f>
        <v/>
      </c>
      <c r="V352" s="4" t="n"/>
      <c r="W352" s="4" t="n"/>
    </row>
    <row r="353">
      <c r="A353" s="4" t="n"/>
      <c r="B353" s="4" t="n"/>
      <c r="C353" s="4" t="n"/>
      <c r="D353" s="11" t="n"/>
      <c r="E353" s="4" t="n"/>
      <c r="F353" s="8">
        <f>IF(E353="","",IFERROR(VLOOKUP(E353,Rates!$A$5:$C$204,2,FALSE),""))</f>
        <v/>
      </c>
      <c r="G353" s="12" t="n"/>
      <c r="H353" s="8">
        <f>IF(OR(F353="",G353=""),"",G353-F353)</f>
        <v/>
      </c>
      <c r="I353" s="13" t="n"/>
      <c r="J353" s="8">
        <f>IF(F353="","",N(F353)*N(I353))</f>
        <v/>
      </c>
      <c r="K353" s="12" t="n"/>
      <c r="L353" s="8">
        <f>IF(J353="","",N(K353)-J353)</f>
        <v/>
      </c>
      <c r="M353" s="4" t="n"/>
      <c r="N353" s="8">
        <f>IF(M353="","",MAX(0,N(M353)-$B$5)*$B$6)</f>
        <v/>
      </c>
      <c r="O353" s="12" t="n"/>
      <c r="P353" s="12" t="n"/>
      <c r="Q353" s="12" t="n"/>
      <c r="R353" s="8">
        <f>IF(F353="","",N(F353)+N(J353)+N(N353)+N(P353))</f>
        <v/>
      </c>
      <c r="S353" s="12" t="n"/>
      <c r="T353" s="8">
        <f>IF(OR(R353="",S353=""),"",S353-R353)</f>
        <v/>
      </c>
      <c r="U353">
        <f>IF(T353="","",IF(T353&gt;$B$4,IF(H353&gt;$B$4,"Linehaul over",IF(L353&gt;$B$4,"Fuel over",IF(N(O353)-N(N353)&gt;$B$4,"Detention over",IF(N(Q353)-N(P353)&gt;$B$4,"Accessorials over","Total over")))),IF(T353&lt;-$B$4,"Under-billed","OK")))</f>
        <v/>
      </c>
      <c r="V353" s="4" t="n"/>
      <c r="W353" s="4" t="n"/>
    </row>
    <row r="354">
      <c r="A354" s="4" t="n"/>
      <c r="B354" s="4" t="n"/>
      <c r="C354" s="4" t="n"/>
      <c r="D354" s="11" t="n"/>
      <c r="E354" s="4" t="n"/>
      <c r="F354" s="8">
        <f>IF(E354="","",IFERROR(VLOOKUP(E354,Rates!$A$5:$C$204,2,FALSE),""))</f>
        <v/>
      </c>
      <c r="G354" s="12" t="n"/>
      <c r="H354" s="8">
        <f>IF(OR(F354="",G354=""),"",G354-F354)</f>
        <v/>
      </c>
      <c r="I354" s="13" t="n"/>
      <c r="J354" s="8">
        <f>IF(F354="","",N(F354)*N(I354))</f>
        <v/>
      </c>
      <c r="K354" s="12" t="n"/>
      <c r="L354" s="8">
        <f>IF(J354="","",N(K354)-J354)</f>
        <v/>
      </c>
      <c r="M354" s="4" t="n"/>
      <c r="N354" s="8">
        <f>IF(M354="","",MAX(0,N(M354)-$B$5)*$B$6)</f>
        <v/>
      </c>
      <c r="O354" s="12" t="n"/>
      <c r="P354" s="12" t="n"/>
      <c r="Q354" s="12" t="n"/>
      <c r="R354" s="8">
        <f>IF(F354="","",N(F354)+N(J354)+N(N354)+N(P354))</f>
        <v/>
      </c>
      <c r="S354" s="12" t="n"/>
      <c r="T354" s="8">
        <f>IF(OR(R354="",S354=""),"",S354-R354)</f>
        <v/>
      </c>
      <c r="U354">
        <f>IF(T354="","",IF(T354&gt;$B$4,IF(H354&gt;$B$4,"Linehaul over",IF(L354&gt;$B$4,"Fuel over",IF(N(O354)-N(N354)&gt;$B$4,"Detention over",IF(N(Q354)-N(P354)&gt;$B$4,"Accessorials over","Total over")))),IF(T354&lt;-$B$4,"Under-billed","OK")))</f>
        <v/>
      </c>
      <c r="V354" s="4" t="n"/>
      <c r="W354" s="4" t="n"/>
    </row>
    <row r="355">
      <c r="A355" s="4" t="n"/>
      <c r="B355" s="4" t="n"/>
      <c r="C355" s="4" t="n"/>
      <c r="D355" s="11" t="n"/>
      <c r="E355" s="4" t="n"/>
      <c r="F355" s="8">
        <f>IF(E355="","",IFERROR(VLOOKUP(E355,Rates!$A$5:$C$204,2,FALSE),""))</f>
        <v/>
      </c>
      <c r="G355" s="12" t="n"/>
      <c r="H355" s="8">
        <f>IF(OR(F355="",G355=""),"",G355-F355)</f>
        <v/>
      </c>
      <c r="I355" s="13" t="n"/>
      <c r="J355" s="8">
        <f>IF(F355="","",N(F355)*N(I355))</f>
        <v/>
      </c>
      <c r="K355" s="12" t="n"/>
      <c r="L355" s="8">
        <f>IF(J355="","",N(K355)-J355)</f>
        <v/>
      </c>
      <c r="M355" s="4" t="n"/>
      <c r="N355" s="8">
        <f>IF(M355="","",MAX(0,N(M355)-$B$5)*$B$6)</f>
        <v/>
      </c>
      <c r="O355" s="12" t="n"/>
      <c r="P355" s="12" t="n"/>
      <c r="Q355" s="12" t="n"/>
      <c r="R355" s="8">
        <f>IF(F355="","",N(F355)+N(J355)+N(N355)+N(P355))</f>
        <v/>
      </c>
      <c r="S355" s="12" t="n"/>
      <c r="T355" s="8">
        <f>IF(OR(R355="",S355=""),"",S355-R355)</f>
        <v/>
      </c>
      <c r="U355">
        <f>IF(T355="","",IF(T355&gt;$B$4,IF(H355&gt;$B$4,"Linehaul over",IF(L355&gt;$B$4,"Fuel over",IF(N(O355)-N(N355)&gt;$B$4,"Detention over",IF(N(Q355)-N(P355)&gt;$B$4,"Accessorials over","Total over")))),IF(T355&lt;-$B$4,"Under-billed","OK")))</f>
        <v/>
      </c>
      <c r="V355" s="4" t="n"/>
      <c r="W355" s="4" t="n"/>
    </row>
    <row r="356">
      <c r="A356" s="4" t="n"/>
      <c r="B356" s="4" t="n"/>
      <c r="C356" s="4" t="n"/>
      <c r="D356" s="11" t="n"/>
      <c r="E356" s="4" t="n"/>
      <c r="F356" s="8">
        <f>IF(E356="","",IFERROR(VLOOKUP(E356,Rates!$A$5:$C$204,2,FALSE),""))</f>
        <v/>
      </c>
      <c r="G356" s="12" t="n"/>
      <c r="H356" s="8">
        <f>IF(OR(F356="",G356=""),"",G356-F356)</f>
        <v/>
      </c>
      <c r="I356" s="13" t="n"/>
      <c r="J356" s="8">
        <f>IF(F356="","",N(F356)*N(I356))</f>
        <v/>
      </c>
      <c r="K356" s="12" t="n"/>
      <c r="L356" s="8">
        <f>IF(J356="","",N(K356)-J356)</f>
        <v/>
      </c>
      <c r="M356" s="4" t="n"/>
      <c r="N356" s="8">
        <f>IF(M356="","",MAX(0,N(M356)-$B$5)*$B$6)</f>
        <v/>
      </c>
      <c r="O356" s="12" t="n"/>
      <c r="P356" s="12" t="n"/>
      <c r="Q356" s="12" t="n"/>
      <c r="R356" s="8">
        <f>IF(F356="","",N(F356)+N(J356)+N(N356)+N(P356))</f>
        <v/>
      </c>
      <c r="S356" s="12" t="n"/>
      <c r="T356" s="8">
        <f>IF(OR(R356="",S356=""),"",S356-R356)</f>
        <v/>
      </c>
      <c r="U356">
        <f>IF(T356="","",IF(T356&gt;$B$4,IF(H356&gt;$B$4,"Linehaul over",IF(L356&gt;$B$4,"Fuel over",IF(N(O356)-N(N356)&gt;$B$4,"Detention over",IF(N(Q356)-N(P356)&gt;$B$4,"Accessorials over","Total over")))),IF(T356&lt;-$B$4,"Under-billed","OK")))</f>
        <v/>
      </c>
      <c r="V356" s="4" t="n"/>
      <c r="W356" s="4" t="n"/>
    </row>
    <row r="357">
      <c r="A357" s="4" t="n"/>
      <c r="B357" s="4" t="n"/>
      <c r="C357" s="4" t="n"/>
      <c r="D357" s="11" t="n"/>
      <c r="E357" s="4" t="n"/>
      <c r="F357" s="8">
        <f>IF(E357="","",IFERROR(VLOOKUP(E357,Rates!$A$5:$C$204,2,FALSE),""))</f>
        <v/>
      </c>
      <c r="G357" s="12" t="n"/>
      <c r="H357" s="8">
        <f>IF(OR(F357="",G357=""),"",G357-F357)</f>
        <v/>
      </c>
      <c r="I357" s="13" t="n"/>
      <c r="J357" s="8">
        <f>IF(F357="","",N(F357)*N(I357))</f>
        <v/>
      </c>
      <c r="K357" s="12" t="n"/>
      <c r="L357" s="8">
        <f>IF(J357="","",N(K357)-J357)</f>
        <v/>
      </c>
      <c r="M357" s="4" t="n"/>
      <c r="N357" s="8">
        <f>IF(M357="","",MAX(0,N(M357)-$B$5)*$B$6)</f>
        <v/>
      </c>
      <c r="O357" s="12" t="n"/>
      <c r="P357" s="12" t="n"/>
      <c r="Q357" s="12" t="n"/>
      <c r="R357" s="8">
        <f>IF(F357="","",N(F357)+N(J357)+N(N357)+N(P357))</f>
        <v/>
      </c>
      <c r="S357" s="12" t="n"/>
      <c r="T357" s="8">
        <f>IF(OR(R357="",S357=""),"",S357-R357)</f>
        <v/>
      </c>
      <c r="U357">
        <f>IF(T357="","",IF(T357&gt;$B$4,IF(H357&gt;$B$4,"Linehaul over",IF(L357&gt;$B$4,"Fuel over",IF(N(O357)-N(N357)&gt;$B$4,"Detention over",IF(N(Q357)-N(P357)&gt;$B$4,"Accessorials over","Total over")))),IF(T357&lt;-$B$4,"Under-billed","OK")))</f>
        <v/>
      </c>
      <c r="V357" s="4" t="n"/>
      <c r="W357" s="4" t="n"/>
    </row>
    <row r="358">
      <c r="A358" s="4" t="n"/>
      <c r="B358" s="4" t="n"/>
      <c r="C358" s="4" t="n"/>
      <c r="D358" s="11" t="n"/>
      <c r="E358" s="4" t="n"/>
      <c r="F358" s="8">
        <f>IF(E358="","",IFERROR(VLOOKUP(E358,Rates!$A$5:$C$204,2,FALSE),""))</f>
        <v/>
      </c>
      <c r="G358" s="12" t="n"/>
      <c r="H358" s="8">
        <f>IF(OR(F358="",G358=""),"",G358-F358)</f>
        <v/>
      </c>
      <c r="I358" s="13" t="n"/>
      <c r="J358" s="8">
        <f>IF(F358="","",N(F358)*N(I358))</f>
        <v/>
      </c>
      <c r="K358" s="12" t="n"/>
      <c r="L358" s="8">
        <f>IF(J358="","",N(K358)-J358)</f>
        <v/>
      </c>
      <c r="M358" s="4" t="n"/>
      <c r="N358" s="8">
        <f>IF(M358="","",MAX(0,N(M358)-$B$5)*$B$6)</f>
        <v/>
      </c>
      <c r="O358" s="12" t="n"/>
      <c r="P358" s="12" t="n"/>
      <c r="Q358" s="12" t="n"/>
      <c r="R358" s="8">
        <f>IF(F358="","",N(F358)+N(J358)+N(N358)+N(P358))</f>
        <v/>
      </c>
      <c r="S358" s="12" t="n"/>
      <c r="T358" s="8">
        <f>IF(OR(R358="",S358=""),"",S358-R358)</f>
        <v/>
      </c>
      <c r="U358">
        <f>IF(T358="","",IF(T358&gt;$B$4,IF(H358&gt;$B$4,"Linehaul over",IF(L358&gt;$B$4,"Fuel over",IF(N(O358)-N(N358)&gt;$B$4,"Detention over",IF(N(Q358)-N(P358)&gt;$B$4,"Accessorials over","Total over")))),IF(T358&lt;-$B$4,"Under-billed","OK")))</f>
        <v/>
      </c>
      <c r="V358" s="4" t="n"/>
      <c r="W358" s="4" t="n"/>
    </row>
    <row r="359">
      <c r="A359" s="4" t="n"/>
      <c r="B359" s="4" t="n"/>
      <c r="C359" s="4" t="n"/>
      <c r="D359" s="11" t="n"/>
      <c r="E359" s="4" t="n"/>
      <c r="F359" s="8">
        <f>IF(E359="","",IFERROR(VLOOKUP(E359,Rates!$A$5:$C$204,2,FALSE),""))</f>
        <v/>
      </c>
      <c r="G359" s="12" t="n"/>
      <c r="H359" s="8">
        <f>IF(OR(F359="",G359=""),"",G359-F359)</f>
        <v/>
      </c>
      <c r="I359" s="13" t="n"/>
      <c r="J359" s="8">
        <f>IF(F359="","",N(F359)*N(I359))</f>
        <v/>
      </c>
      <c r="K359" s="12" t="n"/>
      <c r="L359" s="8">
        <f>IF(J359="","",N(K359)-J359)</f>
        <v/>
      </c>
      <c r="M359" s="4" t="n"/>
      <c r="N359" s="8">
        <f>IF(M359="","",MAX(0,N(M359)-$B$5)*$B$6)</f>
        <v/>
      </c>
      <c r="O359" s="12" t="n"/>
      <c r="P359" s="12" t="n"/>
      <c r="Q359" s="12" t="n"/>
      <c r="R359" s="8">
        <f>IF(F359="","",N(F359)+N(J359)+N(N359)+N(P359))</f>
        <v/>
      </c>
      <c r="S359" s="12" t="n"/>
      <c r="T359" s="8">
        <f>IF(OR(R359="",S359=""),"",S359-R359)</f>
        <v/>
      </c>
      <c r="U359">
        <f>IF(T359="","",IF(T359&gt;$B$4,IF(H359&gt;$B$4,"Linehaul over",IF(L359&gt;$B$4,"Fuel over",IF(N(O359)-N(N359)&gt;$B$4,"Detention over",IF(N(Q359)-N(P359)&gt;$B$4,"Accessorials over","Total over")))),IF(T359&lt;-$B$4,"Under-billed","OK")))</f>
        <v/>
      </c>
      <c r="V359" s="4" t="n"/>
      <c r="W359" s="4" t="n"/>
    </row>
    <row r="360">
      <c r="A360" s="4" t="n"/>
      <c r="B360" s="4" t="n"/>
      <c r="C360" s="4" t="n"/>
      <c r="D360" s="11" t="n"/>
      <c r="E360" s="4" t="n"/>
      <c r="F360" s="8">
        <f>IF(E360="","",IFERROR(VLOOKUP(E360,Rates!$A$5:$C$204,2,FALSE),""))</f>
        <v/>
      </c>
      <c r="G360" s="12" t="n"/>
      <c r="H360" s="8">
        <f>IF(OR(F360="",G360=""),"",G360-F360)</f>
        <v/>
      </c>
      <c r="I360" s="13" t="n"/>
      <c r="J360" s="8">
        <f>IF(F360="","",N(F360)*N(I360))</f>
        <v/>
      </c>
      <c r="K360" s="12" t="n"/>
      <c r="L360" s="8">
        <f>IF(J360="","",N(K360)-J360)</f>
        <v/>
      </c>
      <c r="M360" s="4" t="n"/>
      <c r="N360" s="8">
        <f>IF(M360="","",MAX(0,N(M360)-$B$5)*$B$6)</f>
        <v/>
      </c>
      <c r="O360" s="12" t="n"/>
      <c r="P360" s="12" t="n"/>
      <c r="Q360" s="12" t="n"/>
      <c r="R360" s="8">
        <f>IF(F360="","",N(F360)+N(J360)+N(N360)+N(P360))</f>
        <v/>
      </c>
      <c r="S360" s="12" t="n"/>
      <c r="T360" s="8">
        <f>IF(OR(R360="",S360=""),"",S360-R360)</f>
        <v/>
      </c>
      <c r="U360">
        <f>IF(T360="","",IF(T360&gt;$B$4,IF(H360&gt;$B$4,"Linehaul over",IF(L360&gt;$B$4,"Fuel over",IF(N(O360)-N(N360)&gt;$B$4,"Detention over",IF(N(Q360)-N(P360)&gt;$B$4,"Accessorials over","Total over")))),IF(T360&lt;-$B$4,"Under-billed","OK")))</f>
        <v/>
      </c>
      <c r="V360" s="4" t="n"/>
      <c r="W360" s="4" t="n"/>
    </row>
    <row r="361">
      <c r="A361" s="4" t="n"/>
      <c r="B361" s="4" t="n"/>
      <c r="C361" s="4" t="n"/>
      <c r="D361" s="11" t="n"/>
      <c r="E361" s="4" t="n"/>
      <c r="F361" s="8">
        <f>IF(E361="","",IFERROR(VLOOKUP(E361,Rates!$A$5:$C$204,2,FALSE),""))</f>
        <v/>
      </c>
      <c r="G361" s="12" t="n"/>
      <c r="H361" s="8">
        <f>IF(OR(F361="",G361=""),"",G361-F361)</f>
        <v/>
      </c>
      <c r="I361" s="13" t="n"/>
      <c r="J361" s="8">
        <f>IF(F361="","",N(F361)*N(I361))</f>
        <v/>
      </c>
      <c r="K361" s="12" t="n"/>
      <c r="L361" s="8">
        <f>IF(J361="","",N(K361)-J361)</f>
        <v/>
      </c>
      <c r="M361" s="4" t="n"/>
      <c r="N361" s="8">
        <f>IF(M361="","",MAX(0,N(M361)-$B$5)*$B$6)</f>
        <v/>
      </c>
      <c r="O361" s="12" t="n"/>
      <c r="P361" s="12" t="n"/>
      <c r="Q361" s="12" t="n"/>
      <c r="R361" s="8">
        <f>IF(F361="","",N(F361)+N(J361)+N(N361)+N(P361))</f>
        <v/>
      </c>
      <c r="S361" s="12" t="n"/>
      <c r="T361" s="8">
        <f>IF(OR(R361="",S361=""),"",S361-R361)</f>
        <v/>
      </c>
      <c r="U361">
        <f>IF(T361="","",IF(T361&gt;$B$4,IF(H361&gt;$B$4,"Linehaul over",IF(L361&gt;$B$4,"Fuel over",IF(N(O361)-N(N361)&gt;$B$4,"Detention over",IF(N(Q361)-N(P361)&gt;$B$4,"Accessorials over","Total over")))),IF(T361&lt;-$B$4,"Under-billed","OK")))</f>
        <v/>
      </c>
      <c r="V361" s="4" t="n"/>
      <c r="W361" s="4" t="n"/>
    </row>
    <row r="362">
      <c r="A362" s="4" t="n"/>
      <c r="B362" s="4" t="n"/>
      <c r="C362" s="4" t="n"/>
      <c r="D362" s="11" t="n"/>
      <c r="E362" s="4" t="n"/>
      <c r="F362" s="8">
        <f>IF(E362="","",IFERROR(VLOOKUP(E362,Rates!$A$5:$C$204,2,FALSE),""))</f>
        <v/>
      </c>
      <c r="G362" s="12" t="n"/>
      <c r="H362" s="8">
        <f>IF(OR(F362="",G362=""),"",G362-F362)</f>
        <v/>
      </c>
      <c r="I362" s="13" t="n"/>
      <c r="J362" s="8">
        <f>IF(F362="","",N(F362)*N(I362))</f>
        <v/>
      </c>
      <c r="K362" s="12" t="n"/>
      <c r="L362" s="8">
        <f>IF(J362="","",N(K362)-J362)</f>
        <v/>
      </c>
      <c r="M362" s="4" t="n"/>
      <c r="N362" s="8">
        <f>IF(M362="","",MAX(0,N(M362)-$B$5)*$B$6)</f>
        <v/>
      </c>
      <c r="O362" s="12" t="n"/>
      <c r="P362" s="12" t="n"/>
      <c r="Q362" s="12" t="n"/>
      <c r="R362" s="8">
        <f>IF(F362="","",N(F362)+N(J362)+N(N362)+N(P362))</f>
        <v/>
      </c>
      <c r="S362" s="12" t="n"/>
      <c r="T362" s="8">
        <f>IF(OR(R362="",S362=""),"",S362-R362)</f>
        <v/>
      </c>
      <c r="U362">
        <f>IF(T362="","",IF(T362&gt;$B$4,IF(H362&gt;$B$4,"Linehaul over",IF(L362&gt;$B$4,"Fuel over",IF(N(O362)-N(N362)&gt;$B$4,"Detention over",IF(N(Q362)-N(P362)&gt;$B$4,"Accessorials over","Total over")))),IF(T362&lt;-$B$4,"Under-billed","OK")))</f>
        <v/>
      </c>
      <c r="V362" s="4" t="n"/>
      <c r="W362" s="4" t="n"/>
    </row>
    <row r="363">
      <c r="A363" s="4" t="n"/>
      <c r="B363" s="4" t="n"/>
      <c r="C363" s="4" t="n"/>
      <c r="D363" s="11" t="n"/>
      <c r="E363" s="4" t="n"/>
      <c r="F363" s="8">
        <f>IF(E363="","",IFERROR(VLOOKUP(E363,Rates!$A$5:$C$204,2,FALSE),""))</f>
        <v/>
      </c>
      <c r="G363" s="12" t="n"/>
      <c r="H363" s="8">
        <f>IF(OR(F363="",G363=""),"",G363-F363)</f>
        <v/>
      </c>
      <c r="I363" s="13" t="n"/>
      <c r="J363" s="8">
        <f>IF(F363="","",N(F363)*N(I363))</f>
        <v/>
      </c>
      <c r="K363" s="12" t="n"/>
      <c r="L363" s="8">
        <f>IF(J363="","",N(K363)-J363)</f>
        <v/>
      </c>
      <c r="M363" s="4" t="n"/>
      <c r="N363" s="8">
        <f>IF(M363="","",MAX(0,N(M363)-$B$5)*$B$6)</f>
        <v/>
      </c>
      <c r="O363" s="12" t="n"/>
      <c r="P363" s="12" t="n"/>
      <c r="Q363" s="12" t="n"/>
      <c r="R363" s="8">
        <f>IF(F363="","",N(F363)+N(J363)+N(N363)+N(P363))</f>
        <v/>
      </c>
      <c r="S363" s="12" t="n"/>
      <c r="T363" s="8">
        <f>IF(OR(R363="",S363=""),"",S363-R363)</f>
        <v/>
      </c>
      <c r="U363">
        <f>IF(T363="","",IF(T363&gt;$B$4,IF(H363&gt;$B$4,"Linehaul over",IF(L363&gt;$B$4,"Fuel over",IF(N(O363)-N(N363)&gt;$B$4,"Detention over",IF(N(Q363)-N(P363)&gt;$B$4,"Accessorials over","Total over")))),IF(T363&lt;-$B$4,"Under-billed","OK")))</f>
        <v/>
      </c>
      <c r="V363" s="4" t="n"/>
      <c r="W363" s="4" t="n"/>
    </row>
    <row r="364">
      <c r="A364" s="4" t="n"/>
      <c r="B364" s="4" t="n"/>
      <c r="C364" s="4" t="n"/>
      <c r="D364" s="11" t="n"/>
      <c r="E364" s="4" t="n"/>
      <c r="F364" s="8">
        <f>IF(E364="","",IFERROR(VLOOKUP(E364,Rates!$A$5:$C$204,2,FALSE),""))</f>
        <v/>
      </c>
      <c r="G364" s="12" t="n"/>
      <c r="H364" s="8">
        <f>IF(OR(F364="",G364=""),"",G364-F364)</f>
        <v/>
      </c>
      <c r="I364" s="13" t="n"/>
      <c r="J364" s="8">
        <f>IF(F364="","",N(F364)*N(I364))</f>
        <v/>
      </c>
      <c r="K364" s="12" t="n"/>
      <c r="L364" s="8">
        <f>IF(J364="","",N(K364)-J364)</f>
        <v/>
      </c>
      <c r="M364" s="4" t="n"/>
      <c r="N364" s="8">
        <f>IF(M364="","",MAX(0,N(M364)-$B$5)*$B$6)</f>
        <v/>
      </c>
      <c r="O364" s="12" t="n"/>
      <c r="P364" s="12" t="n"/>
      <c r="Q364" s="12" t="n"/>
      <c r="R364" s="8">
        <f>IF(F364="","",N(F364)+N(J364)+N(N364)+N(P364))</f>
        <v/>
      </c>
      <c r="S364" s="12" t="n"/>
      <c r="T364" s="8">
        <f>IF(OR(R364="",S364=""),"",S364-R364)</f>
        <v/>
      </c>
      <c r="U364">
        <f>IF(T364="","",IF(T364&gt;$B$4,IF(H364&gt;$B$4,"Linehaul over",IF(L364&gt;$B$4,"Fuel over",IF(N(O364)-N(N364)&gt;$B$4,"Detention over",IF(N(Q364)-N(P364)&gt;$B$4,"Accessorials over","Total over")))),IF(T364&lt;-$B$4,"Under-billed","OK")))</f>
        <v/>
      </c>
      <c r="V364" s="4" t="n"/>
      <c r="W364" s="4" t="n"/>
    </row>
    <row r="365">
      <c r="A365" s="4" t="n"/>
      <c r="B365" s="4" t="n"/>
      <c r="C365" s="4" t="n"/>
      <c r="D365" s="11" t="n"/>
      <c r="E365" s="4" t="n"/>
      <c r="F365" s="8">
        <f>IF(E365="","",IFERROR(VLOOKUP(E365,Rates!$A$5:$C$204,2,FALSE),""))</f>
        <v/>
      </c>
      <c r="G365" s="12" t="n"/>
      <c r="H365" s="8">
        <f>IF(OR(F365="",G365=""),"",G365-F365)</f>
        <v/>
      </c>
      <c r="I365" s="13" t="n"/>
      <c r="J365" s="8">
        <f>IF(F365="","",N(F365)*N(I365))</f>
        <v/>
      </c>
      <c r="K365" s="12" t="n"/>
      <c r="L365" s="8">
        <f>IF(J365="","",N(K365)-J365)</f>
        <v/>
      </c>
      <c r="M365" s="4" t="n"/>
      <c r="N365" s="8">
        <f>IF(M365="","",MAX(0,N(M365)-$B$5)*$B$6)</f>
        <v/>
      </c>
      <c r="O365" s="12" t="n"/>
      <c r="P365" s="12" t="n"/>
      <c r="Q365" s="12" t="n"/>
      <c r="R365" s="8">
        <f>IF(F365="","",N(F365)+N(J365)+N(N365)+N(P365))</f>
        <v/>
      </c>
      <c r="S365" s="12" t="n"/>
      <c r="T365" s="8">
        <f>IF(OR(R365="",S365=""),"",S365-R365)</f>
        <v/>
      </c>
      <c r="U365">
        <f>IF(T365="","",IF(T365&gt;$B$4,IF(H365&gt;$B$4,"Linehaul over",IF(L365&gt;$B$4,"Fuel over",IF(N(O365)-N(N365)&gt;$B$4,"Detention over",IF(N(Q365)-N(P365)&gt;$B$4,"Accessorials over","Total over")))),IF(T365&lt;-$B$4,"Under-billed","OK")))</f>
        <v/>
      </c>
      <c r="V365" s="4" t="n"/>
      <c r="W365" s="4" t="n"/>
    </row>
    <row r="366">
      <c r="A366" s="4" t="n"/>
      <c r="B366" s="4" t="n"/>
      <c r="C366" s="4" t="n"/>
      <c r="D366" s="11" t="n"/>
      <c r="E366" s="4" t="n"/>
      <c r="F366" s="8">
        <f>IF(E366="","",IFERROR(VLOOKUP(E366,Rates!$A$5:$C$204,2,FALSE),""))</f>
        <v/>
      </c>
      <c r="G366" s="12" t="n"/>
      <c r="H366" s="8">
        <f>IF(OR(F366="",G366=""),"",G366-F366)</f>
        <v/>
      </c>
      <c r="I366" s="13" t="n"/>
      <c r="J366" s="8">
        <f>IF(F366="","",N(F366)*N(I366))</f>
        <v/>
      </c>
      <c r="K366" s="12" t="n"/>
      <c r="L366" s="8">
        <f>IF(J366="","",N(K366)-J366)</f>
        <v/>
      </c>
      <c r="M366" s="4" t="n"/>
      <c r="N366" s="8">
        <f>IF(M366="","",MAX(0,N(M366)-$B$5)*$B$6)</f>
        <v/>
      </c>
      <c r="O366" s="12" t="n"/>
      <c r="P366" s="12" t="n"/>
      <c r="Q366" s="12" t="n"/>
      <c r="R366" s="8">
        <f>IF(F366="","",N(F366)+N(J366)+N(N366)+N(P366))</f>
        <v/>
      </c>
      <c r="S366" s="12" t="n"/>
      <c r="T366" s="8">
        <f>IF(OR(R366="",S366=""),"",S366-R366)</f>
        <v/>
      </c>
      <c r="U366">
        <f>IF(T366="","",IF(T366&gt;$B$4,IF(H366&gt;$B$4,"Linehaul over",IF(L366&gt;$B$4,"Fuel over",IF(N(O366)-N(N366)&gt;$B$4,"Detention over",IF(N(Q366)-N(P366)&gt;$B$4,"Accessorials over","Total over")))),IF(T366&lt;-$B$4,"Under-billed","OK")))</f>
        <v/>
      </c>
      <c r="V366" s="4" t="n"/>
      <c r="W366" s="4" t="n"/>
    </row>
    <row r="367">
      <c r="A367" s="4" t="n"/>
      <c r="B367" s="4" t="n"/>
      <c r="C367" s="4" t="n"/>
      <c r="D367" s="11" t="n"/>
      <c r="E367" s="4" t="n"/>
      <c r="F367" s="8">
        <f>IF(E367="","",IFERROR(VLOOKUP(E367,Rates!$A$5:$C$204,2,FALSE),""))</f>
        <v/>
      </c>
      <c r="G367" s="12" t="n"/>
      <c r="H367" s="8">
        <f>IF(OR(F367="",G367=""),"",G367-F367)</f>
        <v/>
      </c>
      <c r="I367" s="13" t="n"/>
      <c r="J367" s="8">
        <f>IF(F367="","",N(F367)*N(I367))</f>
        <v/>
      </c>
      <c r="K367" s="12" t="n"/>
      <c r="L367" s="8">
        <f>IF(J367="","",N(K367)-J367)</f>
        <v/>
      </c>
      <c r="M367" s="4" t="n"/>
      <c r="N367" s="8">
        <f>IF(M367="","",MAX(0,N(M367)-$B$5)*$B$6)</f>
        <v/>
      </c>
      <c r="O367" s="12" t="n"/>
      <c r="P367" s="12" t="n"/>
      <c r="Q367" s="12" t="n"/>
      <c r="R367" s="8">
        <f>IF(F367="","",N(F367)+N(J367)+N(N367)+N(P367))</f>
        <v/>
      </c>
      <c r="S367" s="12" t="n"/>
      <c r="T367" s="8">
        <f>IF(OR(R367="",S367=""),"",S367-R367)</f>
        <v/>
      </c>
      <c r="U367">
        <f>IF(T367="","",IF(T367&gt;$B$4,IF(H367&gt;$B$4,"Linehaul over",IF(L367&gt;$B$4,"Fuel over",IF(N(O367)-N(N367)&gt;$B$4,"Detention over",IF(N(Q367)-N(P367)&gt;$B$4,"Accessorials over","Total over")))),IF(T367&lt;-$B$4,"Under-billed","OK")))</f>
        <v/>
      </c>
      <c r="V367" s="4" t="n"/>
      <c r="W367" s="4" t="n"/>
    </row>
    <row r="368">
      <c r="A368" s="4" t="n"/>
      <c r="B368" s="4" t="n"/>
      <c r="C368" s="4" t="n"/>
      <c r="D368" s="11" t="n"/>
      <c r="E368" s="4" t="n"/>
      <c r="F368" s="8">
        <f>IF(E368="","",IFERROR(VLOOKUP(E368,Rates!$A$5:$C$204,2,FALSE),""))</f>
        <v/>
      </c>
      <c r="G368" s="12" t="n"/>
      <c r="H368" s="8">
        <f>IF(OR(F368="",G368=""),"",G368-F368)</f>
        <v/>
      </c>
      <c r="I368" s="13" t="n"/>
      <c r="J368" s="8">
        <f>IF(F368="","",N(F368)*N(I368))</f>
        <v/>
      </c>
      <c r="K368" s="12" t="n"/>
      <c r="L368" s="8">
        <f>IF(J368="","",N(K368)-J368)</f>
        <v/>
      </c>
      <c r="M368" s="4" t="n"/>
      <c r="N368" s="8">
        <f>IF(M368="","",MAX(0,N(M368)-$B$5)*$B$6)</f>
        <v/>
      </c>
      <c r="O368" s="12" t="n"/>
      <c r="P368" s="12" t="n"/>
      <c r="Q368" s="12" t="n"/>
      <c r="R368" s="8">
        <f>IF(F368="","",N(F368)+N(J368)+N(N368)+N(P368))</f>
        <v/>
      </c>
      <c r="S368" s="12" t="n"/>
      <c r="T368" s="8">
        <f>IF(OR(R368="",S368=""),"",S368-R368)</f>
        <v/>
      </c>
      <c r="U368">
        <f>IF(T368="","",IF(T368&gt;$B$4,IF(H368&gt;$B$4,"Linehaul over",IF(L368&gt;$B$4,"Fuel over",IF(N(O368)-N(N368)&gt;$B$4,"Detention over",IF(N(Q368)-N(P368)&gt;$B$4,"Accessorials over","Total over")))),IF(T368&lt;-$B$4,"Under-billed","OK")))</f>
        <v/>
      </c>
      <c r="V368" s="4" t="n"/>
      <c r="W368" s="4" t="n"/>
    </row>
    <row r="369">
      <c r="A369" s="4" t="n"/>
      <c r="B369" s="4" t="n"/>
      <c r="C369" s="4" t="n"/>
      <c r="D369" s="11" t="n"/>
      <c r="E369" s="4" t="n"/>
      <c r="F369" s="8">
        <f>IF(E369="","",IFERROR(VLOOKUP(E369,Rates!$A$5:$C$204,2,FALSE),""))</f>
        <v/>
      </c>
      <c r="G369" s="12" t="n"/>
      <c r="H369" s="8">
        <f>IF(OR(F369="",G369=""),"",G369-F369)</f>
        <v/>
      </c>
      <c r="I369" s="13" t="n"/>
      <c r="J369" s="8">
        <f>IF(F369="","",N(F369)*N(I369))</f>
        <v/>
      </c>
      <c r="K369" s="12" t="n"/>
      <c r="L369" s="8">
        <f>IF(J369="","",N(K369)-J369)</f>
        <v/>
      </c>
      <c r="M369" s="4" t="n"/>
      <c r="N369" s="8">
        <f>IF(M369="","",MAX(0,N(M369)-$B$5)*$B$6)</f>
        <v/>
      </c>
      <c r="O369" s="12" t="n"/>
      <c r="P369" s="12" t="n"/>
      <c r="Q369" s="12" t="n"/>
      <c r="R369" s="8">
        <f>IF(F369="","",N(F369)+N(J369)+N(N369)+N(P369))</f>
        <v/>
      </c>
      <c r="S369" s="12" t="n"/>
      <c r="T369" s="8">
        <f>IF(OR(R369="",S369=""),"",S369-R369)</f>
        <v/>
      </c>
      <c r="U369">
        <f>IF(T369="","",IF(T369&gt;$B$4,IF(H369&gt;$B$4,"Linehaul over",IF(L369&gt;$B$4,"Fuel over",IF(N(O369)-N(N369)&gt;$B$4,"Detention over",IF(N(Q369)-N(P369)&gt;$B$4,"Accessorials over","Total over")))),IF(T369&lt;-$B$4,"Under-billed","OK")))</f>
        <v/>
      </c>
      <c r="V369" s="4" t="n"/>
      <c r="W369" s="4" t="n"/>
    </row>
    <row r="370">
      <c r="A370" s="4" t="n"/>
      <c r="B370" s="4" t="n"/>
      <c r="C370" s="4" t="n"/>
      <c r="D370" s="11" t="n"/>
      <c r="E370" s="4" t="n"/>
      <c r="F370" s="8">
        <f>IF(E370="","",IFERROR(VLOOKUP(E370,Rates!$A$5:$C$204,2,FALSE),""))</f>
        <v/>
      </c>
      <c r="G370" s="12" t="n"/>
      <c r="H370" s="8">
        <f>IF(OR(F370="",G370=""),"",G370-F370)</f>
        <v/>
      </c>
      <c r="I370" s="13" t="n"/>
      <c r="J370" s="8">
        <f>IF(F370="","",N(F370)*N(I370))</f>
        <v/>
      </c>
      <c r="K370" s="12" t="n"/>
      <c r="L370" s="8">
        <f>IF(J370="","",N(K370)-J370)</f>
        <v/>
      </c>
      <c r="M370" s="4" t="n"/>
      <c r="N370" s="8">
        <f>IF(M370="","",MAX(0,N(M370)-$B$5)*$B$6)</f>
        <v/>
      </c>
      <c r="O370" s="12" t="n"/>
      <c r="P370" s="12" t="n"/>
      <c r="Q370" s="12" t="n"/>
      <c r="R370" s="8">
        <f>IF(F370="","",N(F370)+N(J370)+N(N370)+N(P370))</f>
        <v/>
      </c>
      <c r="S370" s="12" t="n"/>
      <c r="T370" s="8">
        <f>IF(OR(R370="",S370=""),"",S370-R370)</f>
        <v/>
      </c>
      <c r="U370">
        <f>IF(T370="","",IF(T370&gt;$B$4,IF(H370&gt;$B$4,"Linehaul over",IF(L370&gt;$B$4,"Fuel over",IF(N(O370)-N(N370)&gt;$B$4,"Detention over",IF(N(Q370)-N(P370)&gt;$B$4,"Accessorials over","Total over")))),IF(T370&lt;-$B$4,"Under-billed","OK")))</f>
        <v/>
      </c>
      <c r="V370" s="4" t="n"/>
      <c r="W370" s="4" t="n"/>
    </row>
    <row r="371">
      <c r="A371" s="4" t="n"/>
      <c r="B371" s="4" t="n"/>
      <c r="C371" s="4" t="n"/>
      <c r="D371" s="11" t="n"/>
      <c r="E371" s="4" t="n"/>
      <c r="F371" s="8">
        <f>IF(E371="","",IFERROR(VLOOKUP(E371,Rates!$A$5:$C$204,2,FALSE),""))</f>
        <v/>
      </c>
      <c r="G371" s="12" t="n"/>
      <c r="H371" s="8">
        <f>IF(OR(F371="",G371=""),"",G371-F371)</f>
        <v/>
      </c>
      <c r="I371" s="13" t="n"/>
      <c r="J371" s="8">
        <f>IF(F371="","",N(F371)*N(I371))</f>
        <v/>
      </c>
      <c r="K371" s="12" t="n"/>
      <c r="L371" s="8">
        <f>IF(J371="","",N(K371)-J371)</f>
        <v/>
      </c>
      <c r="M371" s="4" t="n"/>
      <c r="N371" s="8">
        <f>IF(M371="","",MAX(0,N(M371)-$B$5)*$B$6)</f>
        <v/>
      </c>
      <c r="O371" s="12" t="n"/>
      <c r="P371" s="12" t="n"/>
      <c r="Q371" s="12" t="n"/>
      <c r="R371" s="8">
        <f>IF(F371="","",N(F371)+N(J371)+N(N371)+N(P371))</f>
        <v/>
      </c>
      <c r="S371" s="12" t="n"/>
      <c r="T371" s="8">
        <f>IF(OR(R371="",S371=""),"",S371-R371)</f>
        <v/>
      </c>
      <c r="U371">
        <f>IF(T371="","",IF(T371&gt;$B$4,IF(H371&gt;$B$4,"Linehaul over",IF(L371&gt;$B$4,"Fuel over",IF(N(O371)-N(N371)&gt;$B$4,"Detention over",IF(N(Q371)-N(P371)&gt;$B$4,"Accessorials over","Total over")))),IF(T371&lt;-$B$4,"Under-billed","OK")))</f>
        <v/>
      </c>
      <c r="V371" s="4" t="n"/>
      <c r="W371" s="4" t="n"/>
    </row>
    <row r="372">
      <c r="A372" s="4" t="n"/>
      <c r="B372" s="4" t="n"/>
      <c r="C372" s="4" t="n"/>
      <c r="D372" s="11" t="n"/>
      <c r="E372" s="4" t="n"/>
      <c r="F372" s="8">
        <f>IF(E372="","",IFERROR(VLOOKUP(E372,Rates!$A$5:$C$204,2,FALSE),""))</f>
        <v/>
      </c>
      <c r="G372" s="12" t="n"/>
      <c r="H372" s="8">
        <f>IF(OR(F372="",G372=""),"",G372-F372)</f>
        <v/>
      </c>
      <c r="I372" s="13" t="n"/>
      <c r="J372" s="8">
        <f>IF(F372="","",N(F372)*N(I372))</f>
        <v/>
      </c>
      <c r="K372" s="12" t="n"/>
      <c r="L372" s="8">
        <f>IF(J372="","",N(K372)-J372)</f>
        <v/>
      </c>
      <c r="M372" s="4" t="n"/>
      <c r="N372" s="8">
        <f>IF(M372="","",MAX(0,N(M372)-$B$5)*$B$6)</f>
        <v/>
      </c>
      <c r="O372" s="12" t="n"/>
      <c r="P372" s="12" t="n"/>
      <c r="Q372" s="12" t="n"/>
      <c r="R372" s="8">
        <f>IF(F372="","",N(F372)+N(J372)+N(N372)+N(P372))</f>
        <v/>
      </c>
      <c r="S372" s="12" t="n"/>
      <c r="T372" s="8">
        <f>IF(OR(R372="",S372=""),"",S372-R372)</f>
        <v/>
      </c>
      <c r="U372">
        <f>IF(T372="","",IF(T372&gt;$B$4,IF(H372&gt;$B$4,"Linehaul over",IF(L372&gt;$B$4,"Fuel over",IF(N(O372)-N(N372)&gt;$B$4,"Detention over",IF(N(Q372)-N(P372)&gt;$B$4,"Accessorials over","Total over")))),IF(T372&lt;-$B$4,"Under-billed","OK")))</f>
        <v/>
      </c>
      <c r="V372" s="4" t="n"/>
      <c r="W372" s="4" t="n"/>
    </row>
    <row r="373">
      <c r="A373" s="4" t="n"/>
      <c r="B373" s="4" t="n"/>
      <c r="C373" s="4" t="n"/>
      <c r="D373" s="11" t="n"/>
      <c r="E373" s="4" t="n"/>
      <c r="F373" s="8">
        <f>IF(E373="","",IFERROR(VLOOKUP(E373,Rates!$A$5:$C$204,2,FALSE),""))</f>
        <v/>
      </c>
      <c r="G373" s="12" t="n"/>
      <c r="H373" s="8">
        <f>IF(OR(F373="",G373=""),"",G373-F373)</f>
        <v/>
      </c>
      <c r="I373" s="13" t="n"/>
      <c r="J373" s="8">
        <f>IF(F373="","",N(F373)*N(I373))</f>
        <v/>
      </c>
      <c r="K373" s="12" t="n"/>
      <c r="L373" s="8">
        <f>IF(J373="","",N(K373)-J373)</f>
        <v/>
      </c>
      <c r="M373" s="4" t="n"/>
      <c r="N373" s="8">
        <f>IF(M373="","",MAX(0,N(M373)-$B$5)*$B$6)</f>
        <v/>
      </c>
      <c r="O373" s="12" t="n"/>
      <c r="P373" s="12" t="n"/>
      <c r="Q373" s="12" t="n"/>
      <c r="R373" s="8">
        <f>IF(F373="","",N(F373)+N(J373)+N(N373)+N(P373))</f>
        <v/>
      </c>
      <c r="S373" s="12" t="n"/>
      <c r="T373" s="8">
        <f>IF(OR(R373="",S373=""),"",S373-R373)</f>
        <v/>
      </c>
      <c r="U373">
        <f>IF(T373="","",IF(T373&gt;$B$4,IF(H373&gt;$B$4,"Linehaul over",IF(L373&gt;$B$4,"Fuel over",IF(N(O373)-N(N373)&gt;$B$4,"Detention over",IF(N(Q373)-N(P373)&gt;$B$4,"Accessorials over","Total over")))),IF(T373&lt;-$B$4,"Under-billed","OK")))</f>
        <v/>
      </c>
      <c r="V373" s="4" t="n"/>
      <c r="W373" s="4" t="n"/>
    </row>
    <row r="374">
      <c r="A374" s="4" t="n"/>
      <c r="B374" s="4" t="n"/>
      <c r="C374" s="4" t="n"/>
      <c r="D374" s="11" t="n"/>
      <c r="E374" s="4" t="n"/>
      <c r="F374" s="8">
        <f>IF(E374="","",IFERROR(VLOOKUP(E374,Rates!$A$5:$C$204,2,FALSE),""))</f>
        <v/>
      </c>
      <c r="G374" s="12" t="n"/>
      <c r="H374" s="8">
        <f>IF(OR(F374="",G374=""),"",G374-F374)</f>
        <v/>
      </c>
      <c r="I374" s="13" t="n"/>
      <c r="J374" s="8">
        <f>IF(F374="","",N(F374)*N(I374))</f>
        <v/>
      </c>
      <c r="K374" s="12" t="n"/>
      <c r="L374" s="8">
        <f>IF(J374="","",N(K374)-J374)</f>
        <v/>
      </c>
      <c r="M374" s="4" t="n"/>
      <c r="N374" s="8">
        <f>IF(M374="","",MAX(0,N(M374)-$B$5)*$B$6)</f>
        <v/>
      </c>
      <c r="O374" s="12" t="n"/>
      <c r="P374" s="12" t="n"/>
      <c r="Q374" s="12" t="n"/>
      <c r="R374" s="8">
        <f>IF(F374="","",N(F374)+N(J374)+N(N374)+N(P374))</f>
        <v/>
      </c>
      <c r="S374" s="12" t="n"/>
      <c r="T374" s="8">
        <f>IF(OR(R374="",S374=""),"",S374-R374)</f>
        <v/>
      </c>
      <c r="U374">
        <f>IF(T374="","",IF(T374&gt;$B$4,IF(H374&gt;$B$4,"Linehaul over",IF(L374&gt;$B$4,"Fuel over",IF(N(O374)-N(N374)&gt;$B$4,"Detention over",IF(N(Q374)-N(P374)&gt;$B$4,"Accessorials over","Total over")))),IF(T374&lt;-$B$4,"Under-billed","OK")))</f>
        <v/>
      </c>
      <c r="V374" s="4" t="n"/>
      <c r="W374" s="4" t="n"/>
    </row>
    <row r="375">
      <c r="A375" s="4" t="n"/>
      <c r="B375" s="4" t="n"/>
      <c r="C375" s="4" t="n"/>
      <c r="D375" s="11" t="n"/>
      <c r="E375" s="4" t="n"/>
      <c r="F375" s="8">
        <f>IF(E375="","",IFERROR(VLOOKUP(E375,Rates!$A$5:$C$204,2,FALSE),""))</f>
        <v/>
      </c>
      <c r="G375" s="12" t="n"/>
      <c r="H375" s="8">
        <f>IF(OR(F375="",G375=""),"",G375-F375)</f>
        <v/>
      </c>
      <c r="I375" s="13" t="n"/>
      <c r="J375" s="8">
        <f>IF(F375="","",N(F375)*N(I375))</f>
        <v/>
      </c>
      <c r="K375" s="12" t="n"/>
      <c r="L375" s="8">
        <f>IF(J375="","",N(K375)-J375)</f>
        <v/>
      </c>
      <c r="M375" s="4" t="n"/>
      <c r="N375" s="8">
        <f>IF(M375="","",MAX(0,N(M375)-$B$5)*$B$6)</f>
        <v/>
      </c>
      <c r="O375" s="12" t="n"/>
      <c r="P375" s="12" t="n"/>
      <c r="Q375" s="12" t="n"/>
      <c r="R375" s="8">
        <f>IF(F375="","",N(F375)+N(J375)+N(N375)+N(P375))</f>
        <v/>
      </c>
      <c r="S375" s="12" t="n"/>
      <c r="T375" s="8">
        <f>IF(OR(R375="",S375=""),"",S375-R375)</f>
        <v/>
      </c>
      <c r="U375">
        <f>IF(T375="","",IF(T375&gt;$B$4,IF(H375&gt;$B$4,"Linehaul over",IF(L375&gt;$B$4,"Fuel over",IF(N(O375)-N(N375)&gt;$B$4,"Detention over",IF(N(Q375)-N(P375)&gt;$B$4,"Accessorials over","Total over")))),IF(T375&lt;-$B$4,"Under-billed","OK")))</f>
        <v/>
      </c>
      <c r="V375" s="4" t="n"/>
      <c r="W375" s="4" t="n"/>
    </row>
    <row r="376">
      <c r="A376" s="4" t="n"/>
      <c r="B376" s="4" t="n"/>
      <c r="C376" s="4" t="n"/>
      <c r="D376" s="11" t="n"/>
      <c r="E376" s="4" t="n"/>
      <c r="F376" s="8">
        <f>IF(E376="","",IFERROR(VLOOKUP(E376,Rates!$A$5:$C$204,2,FALSE),""))</f>
        <v/>
      </c>
      <c r="G376" s="12" t="n"/>
      <c r="H376" s="8">
        <f>IF(OR(F376="",G376=""),"",G376-F376)</f>
        <v/>
      </c>
      <c r="I376" s="13" t="n"/>
      <c r="J376" s="8">
        <f>IF(F376="","",N(F376)*N(I376))</f>
        <v/>
      </c>
      <c r="K376" s="12" t="n"/>
      <c r="L376" s="8">
        <f>IF(J376="","",N(K376)-J376)</f>
        <v/>
      </c>
      <c r="M376" s="4" t="n"/>
      <c r="N376" s="8">
        <f>IF(M376="","",MAX(0,N(M376)-$B$5)*$B$6)</f>
        <v/>
      </c>
      <c r="O376" s="12" t="n"/>
      <c r="P376" s="12" t="n"/>
      <c r="Q376" s="12" t="n"/>
      <c r="R376" s="8">
        <f>IF(F376="","",N(F376)+N(J376)+N(N376)+N(P376))</f>
        <v/>
      </c>
      <c r="S376" s="12" t="n"/>
      <c r="T376" s="8">
        <f>IF(OR(R376="",S376=""),"",S376-R376)</f>
        <v/>
      </c>
      <c r="U376">
        <f>IF(T376="","",IF(T376&gt;$B$4,IF(H376&gt;$B$4,"Linehaul over",IF(L376&gt;$B$4,"Fuel over",IF(N(O376)-N(N376)&gt;$B$4,"Detention over",IF(N(Q376)-N(P376)&gt;$B$4,"Accessorials over","Total over")))),IF(T376&lt;-$B$4,"Under-billed","OK")))</f>
        <v/>
      </c>
      <c r="V376" s="4" t="n"/>
      <c r="W376" s="4" t="n"/>
    </row>
    <row r="377">
      <c r="A377" s="4" t="n"/>
      <c r="B377" s="4" t="n"/>
      <c r="C377" s="4" t="n"/>
      <c r="D377" s="11" t="n"/>
      <c r="E377" s="4" t="n"/>
      <c r="F377" s="8">
        <f>IF(E377="","",IFERROR(VLOOKUP(E377,Rates!$A$5:$C$204,2,FALSE),""))</f>
        <v/>
      </c>
      <c r="G377" s="12" t="n"/>
      <c r="H377" s="8">
        <f>IF(OR(F377="",G377=""),"",G377-F377)</f>
        <v/>
      </c>
      <c r="I377" s="13" t="n"/>
      <c r="J377" s="8">
        <f>IF(F377="","",N(F377)*N(I377))</f>
        <v/>
      </c>
      <c r="K377" s="12" t="n"/>
      <c r="L377" s="8">
        <f>IF(J377="","",N(K377)-J377)</f>
        <v/>
      </c>
      <c r="M377" s="4" t="n"/>
      <c r="N377" s="8">
        <f>IF(M377="","",MAX(0,N(M377)-$B$5)*$B$6)</f>
        <v/>
      </c>
      <c r="O377" s="12" t="n"/>
      <c r="P377" s="12" t="n"/>
      <c r="Q377" s="12" t="n"/>
      <c r="R377" s="8">
        <f>IF(F377="","",N(F377)+N(J377)+N(N377)+N(P377))</f>
        <v/>
      </c>
      <c r="S377" s="12" t="n"/>
      <c r="T377" s="8">
        <f>IF(OR(R377="",S377=""),"",S377-R377)</f>
        <v/>
      </c>
      <c r="U377">
        <f>IF(T377="","",IF(T377&gt;$B$4,IF(H377&gt;$B$4,"Linehaul over",IF(L377&gt;$B$4,"Fuel over",IF(N(O377)-N(N377)&gt;$B$4,"Detention over",IF(N(Q377)-N(P377)&gt;$B$4,"Accessorials over","Total over")))),IF(T377&lt;-$B$4,"Under-billed","OK")))</f>
        <v/>
      </c>
      <c r="V377" s="4" t="n"/>
      <c r="W377" s="4" t="n"/>
    </row>
    <row r="378">
      <c r="A378" s="4" t="n"/>
      <c r="B378" s="4" t="n"/>
      <c r="C378" s="4" t="n"/>
      <c r="D378" s="11" t="n"/>
      <c r="E378" s="4" t="n"/>
      <c r="F378" s="8">
        <f>IF(E378="","",IFERROR(VLOOKUP(E378,Rates!$A$5:$C$204,2,FALSE),""))</f>
        <v/>
      </c>
      <c r="G378" s="12" t="n"/>
      <c r="H378" s="8">
        <f>IF(OR(F378="",G378=""),"",G378-F378)</f>
        <v/>
      </c>
      <c r="I378" s="13" t="n"/>
      <c r="J378" s="8">
        <f>IF(F378="","",N(F378)*N(I378))</f>
        <v/>
      </c>
      <c r="K378" s="12" t="n"/>
      <c r="L378" s="8">
        <f>IF(J378="","",N(K378)-J378)</f>
        <v/>
      </c>
      <c r="M378" s="4" t="n"/>
      <c r="N378" s="8">
        <f>IF(M378="","",MAX(0,N(M378)-$B$5)*$B$6)</f>
        <v/>
      </c>
      <c r="O378" s="12" t="n"/>
      <c r="P378" s="12" t="n"/>
      <c r="Q378" s="12" t="n"/>
      <c r="R378" s="8">
        <f>IF(F378="","",N(F378)+N(J378)+N(N378)+N(P378))</f>
        <v/>
      </c>
      <c r="S378" s="12" t="n"/>
      <c r="T378" s="8">
        <f>IF(OR(R378="",S378=""),"",S378-R378)</f>
        <v/>
      </c>
      <c r="U378">
        <f>IF(T378="","",IF(T378&gt;$B$4,IF(H378&gt;$B$4,"Linehaul over",IF(L378&gt;$B$4,"Fuel over",IF(N(O378)-N(N378)&gt;$B$4,"Detention over",IF(N(Q378)-N(P378)&gt;$B$4,"Accessorials over","Total over")))),IF(T378&lt;-$B$4,"Under-billed","OK")))</f>
        <v/>
      </c>
      <c r="V378" s="4" t="n"/>
      <c r="W378" s="4" t="n"/>
    </row>
    <row r="379">
      <c r="A379" s="4" t="n"/>
      <c r="B379" s="4" t="n"/>
      <c r="C379" s="4" t="n"/>
      <c r="D379" s="11" t="n"/>
      <c r="E379" s="4" t="n"/>
      <c r="F379" s="8">
        <f>IF(E379="","",IFERROR(VLOOKUP(E379,Rates!$A$5:$C$204,2,FALSE),""))</f>
        <v/>
      </c>
      <c r="G379" s="12" t="n"/>
      <c r="H379" s="8">
        <f>IF(OR(F379="",G379=""),"",G379-F379)</f>
        <v/>
      </c>
      <c r="I379" s="13" t="n"/>
      <c r="J379" s="8">
        <f>IF(F379="","",N(F379)*N(I379))</f>
        <v/>
      </c>
      <c r="K379" s="12" t="n"/>
      <c r="L379" s="8">
        <f>IF(J379="","",N(K379)-J379)</f>
        <v/>
      </c>
      <c r="M379" s="4" t="n"/>
      <c r="N379" s="8">
        <f>IF(M379="","",MAX(0,N(M379)-$B$5)*$B$6)</f>
        <v/>
      </c>
      <c r="O379" s="12" t="n"/>
      <c r="P379" s="12" t="n"/>
      <c r="Q379" s="12" t="n"/>
      <c r="R379" s="8">
        <f>IF(F379="","",N(F379)+N(J379)+N(N379)+N(P379))</f>
        <v/>
      </c>
      <c r="S379" s="12" t="n"/>
      <c r="T379" s="8">
        <f>IF(OR(R379="",S379=""),"",S379-R379)</f>
        <v/>
      </c>
      <c r="U379">
        <f>IF(T379="","",IF(T379&gt;$B$4,IF(H379&gt;$B$4,"Linehaul over",IF(L379&gt;$B$4,"Fuel over",IF(N(O379)-N(N379)&gt;$B$4,"Detention over",IF(N(Q379)-N(P379)&gt;$B$4,"Accessorials over","Total over")))),IF(T379&lt;-$B$4,"Under-billed","OK")))</f>
        <v/>
      </c>
      <c r="V379" s="4" t="n"/>
      <c r="W379" s="4" t="n"/>
    </row>
    <row r="380">
      <c r="A380" s="4" t="n"/>
      <c r="B380" s="4" t="n"/>
      <c r="C380" s="4" t="n"/>
      <c r="D380" s="11" t="n"/>
      <c r="E380" s="4" t="n"/>
      <c r="F380" s="8">
        <f>IF(E380="","",IFERROR(VLOOKUP(E380,Rates!$A$5:$C$204,2,FALSE),""))</f>
        <v/>
      </c>
      <c r="G380" s="12" t="n"/>
      <c r="H380" s="8">
        <f>IF(OR(F380="",G380=""),"",G380-F380)</f>
        <v/>
      </c>
      <c r="I380" s="13" t="n"/>
      <c r="J380" s="8">
        <f>IF(F380="","",N(F380)*N(I380))</f>
        <v/>
      </c>
      <c r="K380" s="12" t="n"/>
      <c r="L380" s="8">
        <f>IF(J380="","",N(K380)-J380)</f>
        <v/>
      </c>
      <c r="M380" s="4" t="n"/>
      <c r="N380" s="8">
        <f>IF(M380="","",MAX(0,N(M380)-$B$5)*$B$6)</f>
        <v/>
      </c>
      <c r="O380" s="12" t="n"/>
      <c r="P380" s="12" t="n"/>
      <c r="Q380" s="12" t="n"/>
      <c r="R380" s="8">
        <f>IF(F380="","",N(F380)+N(J380)+N(N380)+N(P380))</f>
        <v/>
      </c>
      <c r="S380" s="12" t="n"/>
      <c r="T380" s="8">
        <f>IF(OR(R380="",S380=""),"",S380-R380)</f>
        <v/>
      </c>
      <c r="U380">
        <f>IF(T380="","",IF(T380&gt;$B$4,IF(H380&gt;$B$4,"Linehaul over",IF(L380&gt;$B$4,"Fuel over",IF(N(O380)-N(N380)&gt;$B$4,"Detention over",IF(N(Q380)-N(P380)&gt;$B$4,"Accessorials over","Total over")))),IF(T380&lt;-$B$4,"Under-billed","OK")))</f>
        <v/>
      </c>
      <c r="V380" s="4" t="n"/>
      <c r="W380" s="4" t="n"/>
    </row>
    <row r="381">
      <c r="A381" s="4" t="n"/>
      <c r="B381" s="4" t="n"/>
      <c r="C381" s="4" t="n"/>
      <c r="D381" s="11" t="n"/>
      <c r="E381" s="4" t="n"/>
      <c r="F381" s="8">
        <f>IF(E381="","",IFERROR(VLOOKUP(E381,Rates!$A$5:$C$204,2,FALSE),""))</f>
        <v/>
      </c>
      <c r="G381" s="12" t="n"/>
      <c r="H381" s="8">
        <f>IF(OR(F381="",G381=""),"",G381-F381)</f>
        <v/>
      </c>
      <c r="I381" s="13" t="n"/>
      <c r="J381" s="8">
        <f>IF(F381="","",N(F381)*N(I381))</f>
        <v/>
      </c>
      <c r="K381" s="12" t="n"/>
      <c r="L381" s="8">
        <f>IF(J381="","",N(K381)-J381)</f>
        <v/>
      </c>
      <c r="M381" s="4" t="n"/>
      <c r="N381" s="8">
        <f>IF(M381="","",MAX(0,N(M381)-$B$5)*$B$6)</f>
        <v/>
      </c>
      <c r="O381" s="12" t="n"/>
      <c r="P381" s="12" t="n"/>
      <c r="Q381" s="12" t="n"/>
      <c r="R381" s="8">
        <f>IF(F381="","",N(F381)+N(J381)+N(N381)+N(P381))</f>
        <v/>
      </c>
      <c r="S381" s="12" t="n"/>
      <c r="T381" s="8">
        <f>IF(OR(R381="",S381=""),"",S381-R381)</f>
        <v/>
      </c>
      <c r="U381">
        <f>IF(T381="","",IF(T381&gt;$B$4,IF(H381&gt;$B$4,"Linehaul over",IF(L381&gt;$B$4,"Fuel over",IF(N(O381)-N(N381)&gt;$B$4,"Detention over",IF(N(Q381)-N(P381)&gt;$B$4,"Accessorials over","Total over")))),IF(T381&lt;-$B$4,"Under-billed","OK")))</f>
        <v/>
      </c>
      <c r="V381" s="4" t="n"/>
      <c r="W381" s="4" t="n"/>
    </row>
    <row r="382">
      <c r="A382" s="4" t="n"/>
      <c r="B382" s="4" t="n"/>
      <c r="C382" s="4" t="n"/>
      <c r="D382" s="11" t="n"/>
      <c r="E382" s="4" t="n"/>
      <c r="F382" s="8">
        <f>IF(E382="","",IFERROR(VLOOKUP(E382,Rates!$A$5:$C$204,2,FALSE),""))</f>
        <v/>
      </c>
      <c r="G382" s="12" t="n"/>
      <c r="H382" s="8">
        <f>IF(OR(F382="",G382=""),"",G382-F382)</f>
        <v/>
      </c>
      <c r="I382" s="13" t="n"/>
      <c r="J382" s="8">
        <f>IF(F382="","",N(F382)*N(I382))</f>
        <v/>
      </c>
      <c r="K382" s="12" t="n"/>
      <c r="L382" s="8">
        <f>IF(J382="","",N(K382)-J382)</f>
        <v/>
      </c>
      <c r="M382" s="4" t="n"/>
      <c r="N382" s="8">
        <f>IF(M382="","",MAX(0,N(M382)-$B$5)*$B$6)</f>
        <v/>
      </c>
      <c r="O382" s="12" t="n"/>
      <c r="P382" s="12" t="n"/>
      <c r="Q382" s="12" t="n"/>
      <c r="R382" s="8">
        <f>IF(F382="","",N(F382)+N(J382)+N(N382)+N(P382))</f>
        <v/>
      </c>
      <c r="S382" s="12" t="n"/>
      <c r="T382" s="8">
        <f>IF(OR(R382="",S382=""),"",S382-R382)</f>
        <v/>
      </c>
      <c r="U382">
        <f>IF(T382="","",IF(T382&gt;$B$4,IF(H382&gt;$B$4,"Linehaul over",IF(L382&gt;$B$4,"Fuel over",IF(N(O382)-N(N382)&gt;$B$4,"Detention over",IF(N(Q382)-N(P382)&gt;$B$4,"Accessorials over","Total over")))),IF(T382&lt;-$B$4,"Under-billed","OK")))</f>
        <v/>
      </c>
      <c r="V382" s="4" t="n"/>
      <c r="W382" s="4" t="n"/>
    </row>
    <row r="383">
      <c r="A383" s="4" t="n"/>
      <c r="B383" s="4" t="n"/>
      <c r="C383" s="4" t="n"/>
      <c r="D383" s="11" t="n"/>
      <c r="E383" s="4" t="n"/>
      <c r="F383" s="8">
        <f>IF(E383="","",IFERROR(VLOOKUP(E383,Rates!$A$5:$C$204,2,FALSE),""))</f>
        <v/>
      </c>
      <c r="G383" s="12" t="n"/>
      <c r="H383" s="8">
        <f>IF(OR(F383="",G383=""),"",G383-F383)</f>
        <v/>
      </c>
      <c r="I383" s="13" t="n"/>
      <c r="J383" s="8">
        <f>IF(F383="","",N(F383)*N(I383))</f>
        <v/>
      </c>
      <c r="K383" s="12" t="n"/>
      <c r="L383" s="8">
        <f>IF(J383="","",N(K383)-J383)</f>
        <v/>
      </c>
      <c r="M383" s="4" t="n"/>
      <c r="N383" s="8">
        <f>IF(M383="","",MAX(0,N(M383)-$B$5)*$B$6)</f>
        <v/>
      </c>
      <c r="O383" s="12" t="n"/>
      <c r="P383" s="12" t="n"/>
      <c r="Q383" s="12" t="n"/>
      <c r="R383" s="8">
        <f>IF(F383="","",N(F383)+N(J383)+N(N383)+N(P383))</f>
        <v/>
      </c>
      <c r="S383" s="12" t="n"/>
      <c r="T383" s="8">
        <f>IF(OR(R383="",S383=""),"",S383-R383)</f>
        <v/>
      </c>
      <c r="U383">
        <f>IF(T383="","",IF(T383&gt;$B$4,IF(H383&gt;$B$4,"Linehaul over",IF(L383&gt;$B$4,"Fuel over",IF(N(O383)-N(N383)&gt;$B$4,"Detention over",IF(N(Q383)-N(P383)&gt;$B$4,"Accessorials over","Total over")))),IF(T383&lt;-$B$4,"Under-billed","OK")))</f>
        <v/>
      </c>
      <c r="V383" s="4" t="n"/>
      <c r="W383" s="4" t="n"/>
    </row>
    <row r="384">
      <c r="A384" s="4" t="n"/>
      <c r="B384" s="4" t="n"/>
      <c r="C384" s="4" t="n"/>
      <c r="D384" s="11" t="n"/>
      <c r="E384" s="4" t="n"/>
      <c r="F384" s="8">
        <f>IF(E384="","",IFERROR(VLOOKUP(E384,Rates!$A$5:$C$204,2,FALSE),""))</f>
        <v/>
      </c>
      <c r="G384" s="12" t="n"/>
      <c r="H384" s="8">
        <f>IF(OR(F384="",G384=""),"",G384-F384)</f>
        <v/>
      </c>
      <c r="I384" s="13" t="n"/>
      <c r="J384" s="8">
        <f>IF(F384="","",N(F384)*N(I384))</f>
        <v/>
      </c>
      <c r="K384" s="12" t="n"/>
      <c r="L384" s="8">
        <f>IF(J384="","",N(K384)-J384)</f>
        <v/>
      </c>
      <c r="M384" s="4" t="n"/>
      <c r="N384" s="8">
        <f>IF(M384="","",MAX(0,N(M384)-$B$5)*$B$6)</f>
        <v/>
      </c>
      <c r="O384" s="12" t="n"/>
      <c r="P384" s="12" t="n"/>
      <c r="Q384" s="12" t="n"/>
      <c r="R384" s="8">
        <f>IF(F384="","",N(F384)+N(J384)+N(N384)+N(P384))</f>
        <v/>
      </c>
      <c r="S384" s="12" t="n"/>
      <c r="T384" s="8">
        <f>IF(OR(R384="",S384=""),"",S384-R384)</f>
        <v/>
      </c>
      <c r="U384">
        <f>IF(T384="","",IF(T384&gt;$B$4,IF(H384&gt;$B$4,"Linehaul over",IF(L384&gt;$B$4,"Fuel over",IF(N(O384)-N(N384)&gt;$B$4,"Detention over",IF(N(Q384)-N(P384)&gt;$B$4,"Accessorials over","Total over")))),IF(T384&lt;-$B$4,"Under-billed","OK")))</f>
        <v/>
      </c>
      <c r="V384" s="4" t="n"/>
      <c r="W384" s="4" t="n"/>
    </row>
    <row r="385">
      <c r="A385" s="4" t="n"/>
      <c r="B385" s="4" t="n"/>
      <c r="C385" s="4" t="n"/>
      <c r="D385" s="11" t="n"/>
      <c r="E385" s="4" t="n"/>
      <c r="F385" s="8">
        <f>IF(E385="","",IFERROR(VLOOKUP(E385,Rates!$A$5:$C$204,2,FALSE),""))</f>
        <v/>
      </c>
      <c r="G385" s="12" t="n"/>
      <c r="H385" s="8">
        <f>IF(OR(F385="",G385=""),"",G385-F385)</f>
        <v/>
      </c>
      <c r="I385" s="13" t="n"/>
      <c r="J385" s="8">
        <f>IF(F385="","",N(F385)*N(I385))</f>
        <v/>
      </c>
      <c r="K385" s="12" t="n"/>
      <c r="L385" s="8">
        <f>IF(J385="","",N(K385)-J385)</f>
        <v/>
      </c>
      <c r="M385" s="4" t="n"/>
      <c r="N385" s="8">
        <f>IF(M385="","",MAX(0,N(M385)-$B$5)*$B$6)</f>
        <v/>
      </c>
      <c r="O385" s="12" t="n"/>
      <c r="P385" s="12" t="n"/>
      <c r="Q385" s="12" t="n"/>
      <c r="R385" s="8">
        <f>IF(F385="","",N(F385)+N(J385)+N(N385)+N(P385))</f>
        <v/>
      </c>
      <c r="S385" s="12" t="n"/>
      <c r="T385" s="8">
        <f>IF(OR(R385="",S385=""),"",S385-R385)</f>
        <v/>
      </c>
      <c r="U385">
        <f>IF(T385="","",IF(T385&gt;$B$4,IF(H385&gt;$B$4,"Linehaul over",IF(L385&gt;$B$4,"Fuel over",IF(N(O385)-N(N385)&gt;$B$4,"Detention over",IF(N(Q385)-N(P385)&gt;$B$4,"Accessorials over","Total over")))),IF(T385&lt;-$B$4,"Under-billed","OK")))</f>
        <v/>
      </c>
      <c r="V385" s="4" t="n"/>
      <c r="W385" s="4" t="n"/>
    </row>
    <row r="386">
      <c r="A386" s="4" t="n"/>
      <c r="B386" s="4" t="n"/>
      <c r="C386" s="4" t="n"/>
      <c r="D386" s="11" t="n"/>
      <c r="E386" s="4" t="n"/>
      <c r="F386" s="8">
        <f>IF(E386="","",IFERROR(VLOOKUP(E386,Rates!$A$5:$C$204,2,FALSE),""))</f>
        <v/>
      </c>
      <c r="G386" s="12" t="n"/>
      <c r="H386" s="8">
        <f>IF(OR(F386="",G386=""),"",G386-F386)</f>
        <v/>
      </c>
      <c r="I386" s="13" t="n"/>
      <c r="J386" s="8">
        <f>IF(F386="","",N(F386)*N(I386))</f>
        <v/>
      </c>
      <c r="K386" s="12" t="n"/>
      <c r="L386" s="8">
        <f>IF(J386="","",N(K386)-J386)</f>
        <v/>
      </c>
      <c r="M386" s="4" t="n"/>
      <c r="N386" s="8">
        <f>IF(M386="","",MAX(0,N(M386)-$B$5)*$B$6)</f>
        <v/>
      </c>
      <c r="O386" s="12" t="n"/>
      <c r="P386" s="12" t="n"/>
      <c r="Q386" s="12" t="n"/>
      <c r="R386" s="8">
        <f>IF(F386="","",N(F386)+N(J386)+N(N386)+N(P386))</f>
        <v/>
      </c>
      <c r="S386" s="12" t="n"/>
      <c r="T386" s="8">
        <f>IF(OR(R386="",S386=""),"",S386-R386)</f>
        <v/>
      </c>
      <c r="U386">
        <f>IF(T386="","",IF(T386&gt;$B$4,IF(H386&gt;$B$4,"Linehaul over",IF(L386&gt;$B$4,"Fuel over",IF(N(O386)-N(N386)&gt;$B$4,"Detention over",IF(N(Q386)-N(P386)&gt;$B$4,"Accessorials over","Total over")))),IF(T386&lt;-$B$4,"Under-billed","OK")))</f>
        <v/>
      </c>
      <c r="V386" s="4" t="n"/>
      <c r="W386" s="4" t="n"/>
    </row>
    <row r="387">
      <c r="A387" s="4" t="n"/>
      <c r="B387" s="4" t="n"/>
      <c r="C387" s="4" t="n"/>
      <c r="D387" s="11" t="n"/>
      <c r="E387" s="4" t="n"/>
      <c r="F387" s="8">
        <f>IF(E387="","",IFERROR(VLOOKUP(E387,Rates!$A$5:$C$204,2,FALSE),""))</f>
        <v/>
      </c>
      <c r="G387" s="12" t="n"/>
      <c r="H387" s="8">
        <f>IF(OR(F387="",G387=""),"",G387-F387)</f>
        <v/>
      </c>
      <c r="I387" s="13" t="n"/>
      <c r="J387" s="8">
        <f>IF(F387="","",N(F387)*N(I387))</f>
        <v/>
      </c>
      <c r="K387" s="12" t="n"/>
      <c r="L387" s="8">
        <f>IF(J387="","",N(K387)-J387)</f>
        <v/>
      </c>
      <c r="M387" s="4" t="n"/>
      <c r="N387" s="8">
        <f>IF(M387="","",MAX(0,N(M387)-$B$5)*$B$6)</f>
        <v/>
      </c>
      <c r="O387" s="12" t="n"/>
      <c r="P387" s="12" t="n"/>
      <c r="Q387" s="12" t="n"/>
      <c r="R387" s="8">
        <f>IF(F387="","",N(F387)+N(J387)+N(N387)+N(P387))</f>
        <v/>
      </c>
      <c r="S387" s="12" t="n"/>
      <c r="T387" s="8">
        <f>IF(OR(R387="",S387=""),"",S387-R387)</f>
        <v/>
      </c>
      <c r="U387">
        <f>IF(T387="","",IF(T387&gt;$B$4,IF(H387&gt;$B$4,"Linehaul over",IF(L387&gt;$B$4,"Fuel over",IF(N(O387)-N(N387)&gt;$B$4,"Detention over",IF(N(Q387)-N(P387)&gt;$B$4,"Accessorials over","Total over")))),IF(T387&lt;-$B$4,"Under-billed","OK")))</f>
        <v/>
      </c>
      <c r="V387" s="4" t="n"/>
      <c r="W387" s="4" t="n"/>
    </row>
    <row r="388">
      <c r="A388" s="4" t="n"/>
      <c r="B388" s="4" t="n"/>
      <c r="C388" s="4" t="n"/>
      <c r="D388" s="11" t="n"/>
      <c r="E388" s="4" t="n"/>
      <c r="F388" s="8">
        <f>IF(E388="","",IFERROR(VLOOKUP(E388,Rates!$A$5:$C$204,2,FALSE),""))</f>
        <v/>
      </c>
      <c r="G388" s="12" t="n"/>
      <c r="H388" s="8">
        <f>IF(OR(F388="",G388=""),"",G388-F388)</f>
        <v/>
      </c>
      <c r="I388" s="13" t="n"/>
      <c r="J388" s="8">
        <f>IF(F388="","",N(F388)*N(I388))</f>
        <v/>
      </c>
      <c r="K388" s="12" t="n"/>
      <c r="L388" s="8">
        <f>IF(J388="","",N(K388)-J388)</f>
        <v/>
      </c>
      <c r="M388" s="4" t="n"/>
      <c r="N388" s="8">
        <f>IF(M388="","",MAX(0,N(M388)-$B$5)*$B$6)</f>
        <v/>
      </c>
      <c r="O388" s="12" t="n"/>
      <c r="P388" s="12" t="n"/>
      <c r="Q388" s="12" t="n"/>
      <c r="R388" s="8">
        <f>IF(F388="","",N(F388)+N(J388)+N(N388)+N(P388))</f>
        <v/>
      </c>
      <c r="S388" s="12" t="n"/>
      <c r="T388" s="8">
        <f>IF(OR(R388="",S388=""),"",S388-R388)</f>
        <v/>
      </c>
      <c r="U388">
        <f>IF(T388="","",IF(T388&gt;$B$4,IF(H388&gt;$B$4,"Linehaul over",IF(L388&gt;$B$4,"Fuel over",IF(N(O388)-N(N388)&gt;$B$4,"Detention over",IF(N(Q388)-N(P388)&gt;$B$4,"Accessorials over","Total over")))),IF(T388&lt;-$B$4,"Under-billed","OK")))</f>
        <v/>
      </c>
      <c r="V388" s="4" t="n"/>
      <c r="W388" s="4" t="n"/>
    </row>
    <row r="389">
      <c r="A389" s="4" t="n"/>
      <c r="B389" s="4" t="n"/>
      <c r="C389" s="4" t="n"/>
      <c r="D389" s="11" t="n"/>
      <c r="E389" s="4" t="n"/>
      <c r="F389" s="8">
        <f>IF(E389="","",IFERROR(VLOOKUP(E389,Rates!$A$5:$C$204,2,FALSE),""))</f>
        <v/>
      </c>
      <c r="G389" s="12" t="n"/>
      <c r="H389" s="8">
        <f>IF(OR(F389="",G389=""),"",G389-F389)</f>
        <v/>
      </c>
      <c r="I389" s="13" t="n"/>
      <c r="J389" s="8">
        <f>IF(F389="","",N(F389)*N(I389))</f>
        <v/>
      </c>
      <c r="K389" s="12" t="n"/>
      <c r="L389" s="8">
        <f>IF(J389="","",N(K389)-J389)</f>
        <v/>
      </c>
      <c r="M389" s="4" t="n"/>
      <c r="N389" s="8">
        <f>IF(M389="","",MAX(0,N(M389)-$B$5)*$B$6)</f>
        <v/>
      </c>
      <c r="O389" s="12" t="n"/>
      <c r="P389" s="12" t="n"/>
      <c r="Q389" s="12" t="n"/>
      <c r="R389" s="8">
        <f>IF(F389="","",N(F389)+N(J389)+N(N389)+N(P389))</f>
        <v/>
      </c>
      <c r="S389" s="12" t="n"/>
      <c r="T389" s="8">
        <f>IF(OR(R389="",S389=""),"",S389-R389)</f>
        <v/>
      </c>
      <c r="U389">
        <f>IF(T389="","",IF(T389&gt;$B$4,IF(H389&gt;$B$4,"Linehaul over",IF(L389&gt;$B$4,"Fuel over",IF(N(O389)-N(N389)&gt;$B$4,"Detention over",IF(N(Q389)-N(P389)&gt;$B$4,"Accessorials over","Total over")))),IF(T389&lt;-$B$4,"Under-billed","OK")))</f>
        <v/>
      </c>
      <c r="V389" s="4" t="n"/>
      <c r="W389" s="4" t="n"/>
    </row>
    <row r="390">
      <c r="A390" s="4" t="n"/>
      <c r="B390" s="4" t="n"/>
      <c r="C390" s="4" t="n"/>
      <c r="D390" s="11" t="n"/>
      <c r="E390" s="4" t="n"/>
      <c r="F390" s="8">
        <f>IF(E390="","",IFERROR(VLOOKUP(E390,Rates!$A$5:$C$204,2,FALSE),""))</f>
        <v/>
      </c>
      <c r="G390" s="12" t="n"/>
      <c r="H390" s="8">
        <f>IF(OR(F390="",G390=""),"",G390-F390)</f>
        <v/>
      </c>
      <c r="I390" s="13" t="n"/>
      <c r="J390" s="8">
        <f>IF(F390="","",N(F390)*N(I390))</f>
        <v/>
      </c>
      <c r="K390" s="12" t="n"/>
      <c r="L390" s="8">
        <f>IF(J390="","",N(K390)-J390)</f>
        <v/>
      </c>
      <c r="M390" s="4" t="n"/>
      <c r="N390" s="8">
        <f>IF(M390="","",MAX(0,N(M390)-$B$5)*$B$6)</f>
        <v/>
      </c>
      <c r="O390" s="12" t="n"/>
      <c r="P390" s="12" t="n"/>
      <c r="Q390" s="12" t="n"/>
      <c r="R390" s="8">
        <f>IF(F390="","",N(F390)+N(J390)+N(N390)+N(P390))</f>
        <v/>
      </c>
      <c r="S390" s="12" t="n"/>
      <c r="T390" s="8">
        <f>IF(OR(R390="",S390=""),"",S390-R390)</f>
        <v/>
      </c>
      <c r="U390">
        <f>IF(T390="","",IF(T390&gt;$B$4,IF(H390&gt;$B$4,"Linehaul over",IF(L390&gt;$B$4,"Fuel over",IF(N(O390)-N(N390)&gt;$B$4,"Detention over",IF(N(Q390)-N(P390)&gt;$B$4,"Accessorials over","Total over")))),IF(T390&lt;-$B$4,"Under-billed","OK")))</f>
        <v/>
      </c>
      <c r="V390" s="4" t="n"/>
      <c r="W390" s="4" t="n"/>
    </row>
    <row r="391">
      <c r="A391" s="4" t="n"/>
      <c r="B391" s="4" t="n"/>
      <c r="C391" s="4" t="n"/>
      <c r="D391" s="11" t="n"/>
      <c r="E391" s="4" t="n"/>
      <c r="F391" s="8">
        <f>IF(E391="","",IFERROR(VLOOKUP(E391,Rates!$A$5:$C$204,2,FALSE),""))</f>
        <v/>
      </c>
      <c r="G391" s="12" t="n"/>
      <c r="H391" s="8">
        <f>IF(OR(F391="",G391=""),"",G391-F391)</f>
        <v/>
      </c>
      <c r="I391" s="13" t="n"/>
      <c r="J391" s="8">
        <f>IF(F391="","",N(F391)*N(I391))</f>
        <v/>
      </c>
      <c r="K391" s="12" t="n"/>
      <c r="L391" s="8">
        <f>IF(J391="","",N(K391)-J391)</f>
        <v/>
      </c>
      <c r="M391" s="4" t="n"/>
      <c r="N391" s="8">
        <f>IF(M391="","",MAX(0,N(M391)-$B$5)*$B$6)</f>
        <v/>
      </c>
      <c r="O391" s="12" t="n"/>
      <c r="P391" s="12" t="n"/>
      <c r="Q391" s="12" t="n"/>
      <c r="R391" s="8">
        <f>IF(F391="","",N(F391)+N(J391)+N(N391)+N(P391))</f>
        <v/>
      </c>
      <c r="S391" s="12" t="n"/>
      <c r="T391" s="8">
        <f>IF(OR(R391="",S391=""),"",S391-R391)</f>
        <v/>
      </c>
      <c r="U391">
        <f>IF(T391="","",IF(T391&gt;$B$4,IF(H391&gt;$B$4,"Linehaul over",IF(L391&gt;$B$4,"Fuel over",IF(N(O391)-N(N391)&gt;$B$4,"Detention over",IF(N(Q391)-N(P391)&gt;$B$4,"Accessorials over","Total over")))),IF(T391&lt;-$B$4,"Under-billed","OK")))</f>
        <v/>
      </c>
      <c r="V391" s="4" t="n"/>
      <c r="W391" s="4" t="n"/>
    </row>
    <row r="392">
      <c r="A392" s="4" t="n"/>
      <c r="B392" s="4" t="n"/>
      <c r="C392" s="4" t="n"/>
      <c r="D392" s="11" t="n"/>
      <c r="E392" s="4" t="n"/>
      <c r="F392" s="8">
        <f>IF(E392="","",IFERROR(VLOOKUP(E392,Rates!$A$5:$C$204,2,FALSE),""))</f>
        <v/>
      </c>
      <c r="G392" s="12" t="n"/>
      <c r="H392" s="8">
        <f>IF(OR(F392="",G392=""),"",G392-F392)</f>
        <v/>
      </c>
      <c r="I392" s="13" t="n"/>
      <c r="J392" s="8">
        <f>IF(F392="","",N(F392)*N(I392))</f>
        <v/>
      </c>
      <c r="K392" s="12" t="n"/>
      <c r="L392" s="8">
        <f>IF(J392="","",N(K392)-J392)</f>
        <v/>
      </c>
      <c r="M392" s="4" t="n"/>
      <c r="N392" s="8">
        <f>IF(M392="","",MAX(0,N(M392)-$B$5)*$B$6)</f>
        <v/>
      </c>
      <c r="O392" s="12" t="n"/>
      <c r="P392" s="12" t="n"/>
      <c r="Q392" s="12" t="n"/>
      <c r="R392" s="8">
        <f>IF(F392="","",N(F392)+N(J392)+N(N392)+N(P392))</f>
        <v/>
      </c>
      <c r="S392" s="12" t="n"/>
      <c r="T392" s="8">
        <f>IF(OR(R392="",S392=""),"",S392-R392)</f>
        <v/>
      </c>
      <c r="U392">
        <f>IF(T392="","",IF(T392&gt;$B$4,IF(H392&gt;$B$4,"Linehaul over",IF(L392&gt;$B$4,"Fuel over",IF(N(O392)-N(N392)&gt;$B$4,"Detention over",IF(N(Q392)-N(P392)&gt;$B$4,"Accessorials over","Total over")))),IF(T392&lt;-$B$4,"Under-billed","OK")))</f>
        <v/>
      </c>
      <c r="V392" s="4" t="n"/>
      <c r="W392" s="4" t="n"/>
    </row>
    <row r="393">
      <c r="A393" s="4" t="n"/>
      <c r="B393" s="4" t="n"/>
      <c r="C393" s="4" t="n"/>
      <c r="D393" s="11" t="n"/>
      <c r="E393" s="4" t="n"/>
      <c r="F393" s="8">
        <f>IF(E393="","",IFERROR(VLOOKUP(E393,Rates!$A$5:$C$204,2,FALSE),""))</f>
        <v/>
      </c>
      <c r="G393" s="12" t="n"/>
      <c r="H393" s="8">
        <f>IF(OR(F393="",G393=""),"",G393-F393)</f>
        <v/>
      </c>
      <c r="I393" s="13" t="n"/>
      <c r="J393" s="8">
        <f>IF(F393="","",N(F393)*N(I393))</f>
        <v/>
      </c>
      <c r="K393" s="12" t="n"/>
      <c r="L393" s="8">
        <f>IF(J393="","",N(K393)-J393)</f>
        <v/>
      </c>
      <c r="M393" s="4" t="n"/>
      <c r="N393" s="8">
        <f>IF(M393="","",MAX(0,N(M393)-$B$5)*$B$6)</f>
        <v/>
      </c>
      <c r="O393" s="12" t="n"/>
      <c r="P393" s="12" t="n"/>
      <c r="Q393" s="12" t="n"/>
      <c r="R393" s="8">
        <f>IF(F393="","",N(F393)+N(J393)+N(N393)+N(P393))</f>
        <v/>
      </c>
      <c r="S393" s="12" t="n"/>
      <c r="T393" s="8">
        <f>IF(OR(R393="",S393=""),"",S393-R393)</f>
        <v/>
      </c>
      <c r="U393">
        <f>IF(T393="","",IF(T393&gt;$B$4,IF(H393&gt;$B$4,"Linehaul over",IF(L393&gt;$B$4,"Fuel over",IF(N(O393)-N(N393)&gt;$B$4,"Detention over",IF(N(Q393)-N(P393)&gt;$B$4,"Accessorials over","Total over")))),IF(T393&lt;-$B$4,"Under-billed","OK")))</f>
        <v/>
      </c>
      <c r="V393" s="4" t="n"/>
      <c r="W393" s="4" t="n"/>
    </row>
    <row r="394">
      <c r="A394" s="4" t="n"/>
      <c r="B394" s="4" t="n"/>
      <c r="C394" s="4" t="n"/>
      <c r="D394" s="11" t="n"/>
      <c r="E394" s="4" t="n"/>
      <c r="F394" s="8">
        <f>IF(E394="","",IFERROR(VLOOKUP(E394,Rates!$A$5:$C$204,2,FALSE),""))</f>
        <v/>
      </c>
      <c r="G394" s="12" t="n"/>
      <c r="H394" s="8">
        <f>IF(OR(F394="",G394=""),"",G394-F394)</f>
        <v/>
      </c>
      <c r="I394" s="13" t="n"/>
      <c r="J394" s="8">
        <f>IF(F394="","",N(F394)*N(I394))</f>
        <v/>
      </c>
      <c r="K394" s="12" t="n"/>
      <c r="L394" s="8">
        <f>IF(J394="","",N(K394)-J394)</f>
        <v/>
      </c>
      <c r="M394" s="4" t="n"/>
      <c r="N394" s="8">
        <f>IF(M394="","",MAX(0,N(M394)-$B$5)*$B$6)</f>
        <v/>
      </c>
      <c r="O394" s="12" t="n"/>
      <c r="P394" s="12" t="n"/>
      <c r="Q394" s="12" t="n"/>
      <c r="R394" s="8">
        <f>IF(F394="","",N(F394)+N(J394)+N(N394)+N(P394))</f>
        <v/>
      </c>
      <c r="S394" s="12" t="n"/>
      <c r="T394" s="8">
        <f>IF(OR(R394="",S394=""),"",S394-R394)</f>
        <v/>
      </c>
      <c r="U394">
        <f>IF(T394="","",IF(T394&gt;$B$4,IF(H394&gt;$B$4,"Linehaul over",IF(L394&gt;$B$4,"Fuel over",IF(N(O394)-N(N394)&gt;$B$4,"Detention over",IF(N(Q394)-N(P394)&gt;$B$4,"Accessorials over","Total over")))),IF(T394&lt;-$B$4,"Under-billed","OK")))</f>
        <v/>
      </c>
      <c r="V394" s="4" t="n"/>
      <c r="W394" s="4" t="n"/>
    </row>
    <row r="395">
      <c r="A395" s="4" t="n"/>
      <c r="B395" s="4" t="n"/>
      <c r="C395" s="4" t="n"/>
      <c r="D395" s="11" t="n"/>
      <c r="E395" s="4" t="n"/>
      <c r="F395" s="8">
        <f>IF(E395="","",IFERROR(VLOOKUP(E395,Rates!$A$5:$C$204,2,FALSE),""))</f>
        <v/>
      </c>
      <c r="G395" s="12" t="n"/>
      <c r="H395" s="8">
        <f>IF(OR(F395="",G395=""),"",G395-F395)</f>
        <v/>
      </c>
      <c r="I395" s="13" t="n"/>
      <c r="J395" s="8">
        <f>IF(F395="","",N(F395)*N(I395))</f>
        <v/>
      </c>
      <c r="K395" s="12" t="n"/>
      <c r="L395" s="8">
        <f>IF(J395="","",N(K395)-J395)</f>
        <v/>
      </c>
      <c r="M395" s="4" t="n"/>
      <c r="N395" s="8">
        <f>IF(M395="","",MAX(0,N(M395)-$B$5)*$B$6)</f>
        <v/>
      </c>
      <c r="O395" s="12" t="n"/>
      <c r="P395" s="12" t="n"/>
      <c r="Q395" s="12" t="n"/>
      <c r="R395" s="8">
        <f>IF(F395="","",N(F395)+N(J395)+N(N395)+N(P395))</f>
        <v/>
      </c>
      <c r="S395" s="12" t="n"/>
      <c r="T395" s="8">
        <f>IF(OR(R395="",S395=""),"",S395-R395)</f>
        <v/>
      </c>
      <c r="U395">
        <f>IF(T395="","",IF(T395&gt;$B$4,IF(H395&gt;$B$4,"Linehaul over",IF(L395&gt;$B$4,"Fuel over",IF(N(O395)-N(N395)&gt;$B$4,"Detention over",IF(N(Q395)-N(P395)&gt;$B$4,"Accessorials over","Total over")))),IF(T395&lt;-$B$4,"Under-billed","OK")))</f>
        <v/>
      </c>
      <c r="V395" s="4" t="n"/>
      <c r="W395" s="4" t="n"/>
    </row>
    <row r="396">
      <c r="A396" s="4" t="n"/>
      <c r="B396" s="4" t="n"/>
      <c r="C396" s="4" t="n"/>
      <c r="D396" s="11" t="n"/>
      <c r="E396" s="4" t="n"/>
      <c r="F396" s="8">
        <f>IF(E396="","",IFERROR(VLOOKUP(E396,Rates!$A$5:$C$204,2,FALSE),""))</f>
        <v/>
      </c>
      <c r="G396" s="12" t="n"/>
      <c r="H396" s="8">
        <f>IF(OR(F396="",G396=""),"",G396-F396)</f>
        <v/>
      </c>
      <c r="I396" s="13" t="n"/>
      <c r="J396" s="8">
        <f>IF(F396="","",N(F396)*N(I396))</f>
        <v/>
      </c>
      <c r="K396" s="12" t="n"/>
      <c r="L396" s="8">
        <f>IF(J396="","",N(K396)-J396)</f>
        <v/>
      </c>
      <c r="M396" s="4" t="n"/>
      <c r="N396" s="8">
        <f>IF(M396="","",MAX(0,N(M396)-$B$5)*$B$6)</f>
        <v/>
      </c>
      <c r="O396" s="12" t="n"/>
      <c r="P396" s="12" t="n"/>
      <c r="Q396" s="12" t="n"/>
      <c r="R396" s="8">
        <f>IF(F396="","",N(F396)+N(J396)+N(N396)+N(P396))</f>
        <v/>
      </c>
      <c r="S396" s="12" t="n"/>
      <c r="T396" s="8">
        <f>IF(OR(R396="",S396=""),"",S396-R396)</f>
        <v/>
      </c>
      <c r="U396">
        <f>IF(T396="","",IF(T396&gt;$B$4,IF(H396&gt;$B$4,"Linehaul over",IF(L396&gt;$B$4,"Fuel over",IF(N(O396)-N(N396)&gt;$B$4,"Detention over",IF(N(Q396)-N(P396)&gt;$B$4,"Accessorials over","Total over")))),IF(T396&lt;-$B$4,"Under-billed","OK")))</f>
        <v/>
      </c>
      <c r="V396" s="4" t="n"/>
      <c r="W396" s="4" t="n"/>
    </row>
    <row r="397">
      <c r="A397" s="4" t="n"/>
      <c r="B397" s="4" t="n"/>
      <c r="C397" s="4" t="n"/>
      <c r="D397" s="11" t="n"/>
      <c r="E397" s="4" t="n"/>
      <c r="F397" s="8">
        <f>IF(E397="","",IFERROR(VLOOKUP(E397,Rates!$A$5:$C$204,2,FALSE),""))</f>
        <v/>
      </c>
      <c r="G397" s="12" t="n"/>
      <c r="H397" s="8">
        <f>IF(OR(F397="",G397=""),"",G397-F397)</f>
        <v/>
      </c>
      <c r="I397" s="13" t="n"/>
      <c r="J397" s="8">
        <f>IF(F397="","",N(F397)*N(I397))</f>
        <v/>
      </c>
      <c r="K397" s="12" t="n"/>
      <c r="L397" s="8">
        <f>IF(J397="","",N(K397)-J397)</f>
        <v/>
      </c>
      <c r="M397" s="4" t="n"/>
      <c r="N397" s="8">
        <f>IF(M397="","",MAX(0,N(M397)-$B$5)*$B$6)</f>
        <v/>
      </c>
      <c r="O397" s="12" t="n"/>
      <c r="P397" s="12" t="n"/>
      <c r="Q397" s="12" t="n"/>
      <c r="R397" s="8">
        <f>IF(F397="","",N(F397)+N(J397)+N(N397)+N(P397))</f>
        <v/>
      </c>
      <c r="S397" s="12" t="n"/>
      <c r="T397" s="8">
        <f>IF(OR(R397="",S397=""),"",S397-R397)</f>
        <v/>
      </c>
      <c r="U397">
        <f>IF(T397="","",IF(T397&gt;$B$4,IF(H397&gt;$B$4,"Linehaul over",IF(L397&gt;$B$4,"Fuel over",IF(N(O397)-N(N397)&gt;$B$4,"Detention over",IF(N(Q397)-N(P397)&gt;$B$4,"Accessorials over","Total over")))),IF(T397&lt;-$B$4,"Under-billed","OK")))</f>
        <v/>
      </c>
      <c r="V397" s="4" t="n"/>
      <c r="W397" s="4" t="n"/>
    </row>
    <row r="398">
      <c r="A398" s="4" t="n"/>
      <c r="B398" s="4" t="n"/>
      <c r="C398" s="4" t="n"/>
      <c r="D398" s="11" t="n"/>
      <c r="E398" s="4" t="n"/>
      <c r="F398" s="8">
        <f>IF(E398="","",IFERROR(VLOOKUP(E398,Rates!$A$5:$C$204,2,FALSE),""))</f>
        <v/>
      </c>
      <c r="G398" s="12" t="n"/>
      <c r="H398" s="8">
        <f>IF(OR(F398="",G398=""),"",G398-F398)</f>
        <v/>
      </c>
      <c r="I398" s="13" t="n"/>
      <c r="J398" s="8">
        <f>IF(F398="","",N(F398)*N(I398))</f>
        <v/>
      </c>
      <c r="K398" s="12" t="n"/>
      <c r="L398" s="8">
        <f>IF(J398="","",N(K398)-J398)</f>
        <v/>
      </c>
      <c r="M398" s="4" t="n"/>
      <c r="N398" s="8">
        <f>IF(M398="","",MAX(0,N(M398)-$B$5)*$B$6)</f>
        <v/>
      </c>
      <c r="O398" s="12" t="n"/>
      <c r="P398" s="12" t="n"/>
      <c r="Q398" s="12" t="n"/>
      <c r="R398" s="8">
        <f>IF(F398="","",N(F398)+N(J398)+N(N398)+N(P398))</f>
        <v/>
      </c>
      <c r="S398" s="12" t="n"/>
      <c r="T398" s="8">
        <f>IF(OR(R398="",S398=""),"",S398-R398)</f>
        <v/>
      </c>
      <c r="U398">
        <f>IF(T398="","",IF(T398&gt;$B$4,IF(H398&gt;$B$4,"Linehaul over",IF(L398&gt;$B$4,"Fuel over",IF(N(O398)-N(N398)&gt;$B$4,"Detention over",IF(N(Q398)-N(P398)&gt;$B$4,"Accessorials over","Total over")))),IF(T398&lt;-$B$4,"Under-billed","OK")))</f>
        <v/>
      </c>
      <c r="V398" s="4" t="n"/>
      <c r="W398" s="4" t="n"/>
    </row>
    <row r="399">
      <c r="A399" s="4" t="n"/>
      <c r="B399" s="4" t="n"/>
      <c r="C399" s="4" t="n"/>
      <c r="D399" s="11" t="n"/>
      <c r="E399" s="4" t="n"/>
      <c r="F399" s="8">
        <f>IF(E399="","",IFERROR(VLOOKUP(E399,Rates!$A$5:$C$204,2,FALSE),""))</f>
        <v/>
      </c>
      <c r="G399" s="12" t="n"/>
      <c r="H399" s="8">
        <f>IF(OR(F399="",G399=""),"",G399-F399)</f>
        <v/>
      </c>
      <c r="I399" s="13" t="n"/>
      <c r="J399" s="8">
        <f>IF(F399="","",N(F399)*N(I399))</f>
        <v/>
      </c>
      <c r="K399" s="12" t="n"/>
      <c r="L399" s="8">
        <f>IF(J399="","",N(K399)-J399)</f>
        <v/>
      </c>
      <c r="M399" s="4" t="n"/>
      <c r="N399" s="8">
        <f>IF(M399="","",MAX(0,N(M399)-$B$5)*$B$6)</f>
        <v/>
      </c>
      <c r="O399" s="12" t="n"/>
      <c r="P399" s="12" t="n"/>
      <c r="Q399" s="12" t="n"/>
      <c r="R399" s="8">
        <f>IF(F399="","",N(F399)+N(J399)+N(N399)+N(P399))</f>
        <v/>
      </c>
      <c r="S399" s="12" t="n"/>
      <c r="T399" s="8">
        <f>IF(OR(R399="",S399=""),"",S399-R399)</f>
        <v/>
      </c>
      <c r="U399">
        <f>IF(T399="","",IF(T399&gt;$B$4,IF(H399&gt;$B$4,"Linehaul over",IF(L399&gt;$B$4,"Fuel over",IF(N(O399)-N(N399)&gt;$B$4,"Detention over",IF(N(Q399)-N(P399)&gt;$B$4,"Accessorials over","Total over")))),IF(T399&lt;-$B$4,"Under-billed","OK")))</f>
        <v/>
      </c>
      <c r="V399" s="4" t="n"/>
      <c r="W399" s="4" t="n"/>
    </row>
    <row r="400">
      <c r="A400" s="4" t="n"/>
      <c r="B400" s="4" t="n"/>
      <c r="C400" s="4" t="n"/>
      <c r="D400" s="11" t="n"/>
      <c r="E400" s="4" t="n"/>
      <c r="F400" s="8">
        <f>IF(E400="","",IFERROR(VLOOKUP(E400,Rates!$A$5:$C$204,2,FALSE),""))</f>
        <v/>
      </c>
      <c r="G400" s="12" t="n"/>
      <c r="H400" s="8">
        <f>IF(OR(F400="",G400=""),"",G400-F400)</f>
        <v/>
      </c>
      <c r="I400" s="13" t="n"/>
      <c r="J400" s="8">
        <f>IF(F400="","",N(F400)*N(I400))</f>
        <v/>
      </c>
      <c r="K400" s="12" t="n"/>
      <c r="L400" s="8">
        <f>IF(J400="","",N(K400)-J400)</f>
        <v/>
      </c>
      <c r="M400" s="4" t="n"/>
      <c r="N400" s="8">
        <f>IF(M400="","",MAX(0,N(M400)-$B$5)*$B$6)</f>
        <v/>
      </c>
      <c r="O400" s="12" t="n"/>
      <c r="P400" s="12" t="n"/>
      <c r="Q400" s="12" t="n"/>
      <c r="R400" s="8">
        <f>IF(F400="","",N(F400)+N(J400)+N(N400)+N(P400))</f>
        <v/>
      </c>
      <c r="S400" s="12" t="n"/>
      <c r="T400" s="8">
        <f>IF(OR(R400="",S400=""),"",S400-R400)</f>
        <v/>
      </c>
      <c r="U400">
        <f>IF(T400="","",IF(T400&gt;$B$4,IF(H400&gt;$B$4,"Linehaul over",IF(L400&gt;$B$4,"Fuel over",IF(N(O400)-N(N400)&gt;$B$4,"Detention over",IF(N(Q400)-N(P400)&gt;$B$4,"Accessorials over","Total over")))),IF(T400&lt;-$B$4,"Under-billed","OK")))</f>
        <v/>
      </c>
      <c r="V400" s="4" t="n"/>
      <c r="W400" s="4" t="n"/>
    </row>
    <row r="401">
      <c r="A401" s="4" t="n"/>
      <c r="B401" s="4" t="n"/>
      <c r="C401" s="4" t="n"/>
      <c r="D401" s="11" t="n"/>
      <c r="E401" s="4" t="n"/>
      <c r="F401" s="8">
        <f>IF(E401="","",IFERROR(VLOOKUP(E401,Rates!$A$5:$C$204,2,FALSE),""))</f>
        <v/>
      </c>
      <c r="G401" s="12" t="n"/>
      <c r="H401" s="8">
        <f>IF(OR(F401="",G401=""),"",G401-F401)</f>
        <v/>
      </c>
      <c r="I401" s="13" t="n"/>
      <c r="J401" s="8">
        <f>IF(F401="","",N(F401)*N(I401))</f>
        <v/>
      </c>
      <c r="K401" s="12" t="n"/>
      <c r="L401" s="8">
        <f>IF(J401="","",N(K401)-J401)</f>
        <v/>
      </c>
      <c r="M401" s="4" t="n"/>
      <c r="N401" s="8">
        <f>IF(M401="","",MAX(0,N(M401)-$B$5)*$B$6)</f>
        <v/>
      </c>
      <c r="O401" s="12" t="n"/>
      <c r="P401" s="12" t="n"/>
      <c r="Q401" s="12" t="n"/>
      <c r="R401" s="8">
        <f>IF(F401="","",N(F401)+N(J401)+N(N401)+N(P401))</f>
        <v/>
      </c>
      <c r="S401" s="12" t="n"/>
      <c r="T401" s="8">
        <f>IF(OR(R401="",S401=""),"",S401-R401)</f>
        <v/>
      </c>
      <c r="U401">
        <f>IF(T401="","",IF(T401&gt;$B$4,IF(H401&gt;$B$4,"Linehaul over",IF(L401&gt;$B$4,"Fuel over",IF(N(O401)-N(N401)&gt;$B$4,"Detention over",IF(N(Q401)-N(P401)&gt;$B$4,"Accessorials over","Total over")))),IF(T401&lt;-$B$4,"Under-billed","OK")))</f>
        <v/>
      </c>
      <c r="V401" s="4" t="n"/>
      <c r="W401" s="4" t="n"/>
    </row>
    <row r="402">
      <c r="A402" s="4" t="n"/>
      <c r="B402" s="4" t="n"/>
      <c r="C402" s="4" t="n"/>
      <c r="D402" s="11" t="n"/>
      <c r="E402" s="4" t="n"/>
      <c r="F402" s="8">
        <f>IF(E402="","",IFERROR(VLOOKUP(E402,Rates!$A$5:$C$204,2,FALSE),""))</f>
        <v/>
      </c>
      <c r="G402" s="12" t="n"/>
      <c r="H402" s="8">
        <f>IF(OR(F402="",G402=""),"",G402-F402)</f>
        <v/>
      </c>
      <c r="I402" s="13" t="n"/>
      <c r="J402" s="8">
        <f>IF(F402="","",N(F402)*N(I402))</f>
        <v/>
      </c>
      <c r="K402" s="12" t="n"/>
      <c r="L402" s="8">
        <f>IF(J402="","",N(K402)-J402)</f>
        <v/>
      </c>
      <c r="M402" s="4" t="n"/>
      <c r="N402" s="8">
        <f>IF(M402="","",MAX(0,N(M402)-$B$5)*$B$6)</f>
        <v/>
      </c>
      <c r="O402" s="12" t="n"/>
      <c r="P402" s="12" t="n"/>
      <c r="Q402" s="12" t="n"/>
      <c r="R402" s="8">
        <f>IF(F402="","",N(F402)+N(J402)+N(N402)+N(P402))</f>
        <v/>
      </c>
      <c r="S402" s="12" t="n"/>
      <c r="T402" s="8">
        <f>IF(OR(R402="",S402=""),"",S402-R402)</f>
        <v/>
      </c>
      <c r="U402">
        <f>IF(T402="","",IF(T402&gt;$B$4,IF(H402&gt;$B$4,"Linehaul over",IF(L402&gt;$B$4,"Fuel over",IF(N(O402)-N(N402)&gt;$B$4,"Detention over",IF(N(Q402)-N(P402)&gt;$B$4,"Accessorials over","Total over")))),IF(T402&lt;-$B$4,"Under-billed","OK")))</f>
        <v/>
      </c>
      <c r="V402" s="4" t="n"/>
      <c r="W402" s="4" t="n"/>
    </row>
    <row r="403">
      <c r="A403" s="4" t="n"/>
      <c r="B403" s="4" t="n"/>
      <c r="C403" s="4" t="n"/>
      <c r="D403" s="11" t="n"/>
      <c r="E403" s="4" t="n"/>
      <c r="F403" s="8">
        <f>IF(E403="","",IFERROR(VLOOKUP(E403,Rates!$A$5:$C$204,2,FALSE),""))</f>
        <v/>
      </c>
      <c r="G403" s="12" t="n"/>
      <c r="H403" s="8">
        <f>IF(OR(F403="",G403=""),"",G403-F403)</f>
        <v/>
      </c>
      <c r="I403" s="13" t="n"/>
      <c r="J403" s="8">
        <f>IF(F403="","",N(F403)*N(I403))</f>
        <v/>
      </c>
      <c r="K403" s="12" t="n"/>
      <c r="L403" s="8">
        <f>IF(J403="","",N(K403)-J403)</f>
        <v/>
      </c>
      <c r="M403" s="4" t="n"/>
      <c r="N403" s="8">
        <f>IF(M403="","",MAX(0,N(M403)-$B$5)*$B$6)</f>
        <v/>
      </c>
      <c r="O403" s="12" t="n"/>
      <c r="P403" s="12" t="n"/>
      <c r="Q403" s="12" t="n"/>
      <c r="R403" s="8">
        <f>IF(F403="","",N(F403)+N(J403)+N(N403)+N(P403))</f>
        <v/>
      </c>
      <c r="S403" s="12" t="n"/>
      <c r="T403" s="8">
        <f>IF(OR(R403="",S403=""),"",S403-R403)</f>
        <v/>
      </c>
      <c r="U403">
        <f>IF(T403="","",IF(T403&gt;$B$4,IF(H403&gt;$B$4,"Linehaul over",IF(L403&gt;$B$4,"Fuel over",IF(N(O403)-N(N403)&gt;$B$4,"Detention over",IF(N(Q403)-N(P403)&gt;$B$4,"Accessorials over","Total over")))),IF(T403&lt;-$B$4,"Under-billed","OK")))</f>
        <v/>
      </c>
      <c r="V403" s="4" t="n"/>
      <c r="W403" s="4" t="n"/>
    </row>
    <row r="404">
      <c r="A404" s="4" t="n"/>
      <c r="B404" s="4" t="n"/>
      <c r="C404" s="4" t="n"/>
      <c r="D404" s="11" t="n"/>
      <c r="E404" s="4" t="n"/>
      <c r="F404" s="8">
        <f>IF(E404="","",IFERROR(VLOOKUP(E404,Rates!$A$5:$C$204,2,FALSE),""))</f>
        <v/>
      </c>
      <c r="G404" s="12" t="n"/>
      <c r="H404" s="8">
        <f>IF(OR(F404="",G404=""),"",G404-F404)</f>
        <v/>
      </c>
      <c r="I404" s="13" t="n"/>
      <c r="J404" s="8">
        <f>IF(F404="","",N(F404)*N(I404))</f>
        <v/>
      </c>
      <c r="K404" s="12" t="n"/>
      <c r="L404" s="8">
        <f>IF(J404="","",N(K404)-J404)</f>
        <v/>
      </c>
      <c r="M404" s="4" t="n"/>
      <c r="N404" s="8">
        <f>IF(M404="","",MAX(0,N(M404)-$B$5)*$B$6)</f>
        <v/>
      </c>
      <c r="O404" s="12" t="n"/>
      <c r="P404" s="12" t="n"/>
      <c r="Q404" s="12" t="n"/>
      <c r="R404" s="8">
        <f>IF(F404="","",N(F404)+N(J404)+N(N404)+N(P404))</f>
        <v/>
      </c>
      <c r="S404" s="12" t="n"/>
      <c r="T404" s="8">
        <f>IF(OR(R404="",S404=""),"",S404-R404)</f>
        <v/>
      </c>
      <c r="U404">
        <f>IF(T404="","",IF(T404&gt;$B$4,IF(H404&gt;$B$4,"Linehaul over",IF(L404&gt;$B$4,"Fuel over",IF(N(O404)-N(N404)&gt;$B$4,"Detention over",IF(N(Q404)-N(P404)&gt;$B$4,"Accessorials over","Total over")))),IF(T404&lt;-$B$4,"Under-billed","OK")))</f>
        <v/>
      </c>
      <c r="V404" s="4" t="n"/>
      <c r="W404" s="4" t="n"/>
    </row>
    <row r="405">
      <c r="A405" s="4" t="n"/>
      <c r="B405" s="4" t="n"/>
      <c r="C405" s="4" t="n"/>
      <c r="D405" s="11" t="n"/>
      <c r="E405" s="4" t="n"/>
      <c r="F405" s="8">
        <f>IF(E405="","",IFERROR(VLOOKUP(E405,Rates!$A$5:$C$204,2,FALSE),""))</f>
        <v/>
      </c>
      <c r="G405" s="12" t="n"/>
      <c r="H405" s="8">
        <f>IF(OR(F405="",G405=""),"",G405-F405)</f>
        <v/>
      </c>
      <c r="I405" s="13" t="n"/>
      <c r="J405" s="8">
        <f>IF(F405="","",N(F405)*N(I405))</f>
        <v/>
      </c>
      <c r="K405" s="12" t="n"/>
      <c r="L405" s="8">
        <f>IF(J405="","",N(K405)-J405)</f>
        <v/>
      </c>
      <c r="M405" s="4" t="n"/>
      <c r="N405" s="8">
        <f>IF(M405="","",MAX(0,N(M405)-$B$5)*$B$6)</f>
        <v/>
      </c>
      <c r="O405" s="12" t="n"/>
      <c r="P405" s="12" t="n"/>
      <c r="Q405" s="12" t="n"/>
      <c r="R405" s="8">
        <f>IF(F405="","",N(F405)+N(J405)+N(N405)+N(P405))</f>
        <v/>
      </c>
      <c r="S405" s="12" t="n"/>
      <c r="T405" s="8">
        <f>IF(OR(R405="",S405=""),"",S405-R405)</f>
        <v/>
      </c>
      <c r="U405">
        <f>IF(T405="","",IF(T405&gt;$B$4,IF(H405&gt;$B$4,"Linehaul over",IF(L405&gt;$B$4,"Fuel over",IF(N(O405)-N(N405)&gt;$B$4,"Detention over",IF(N(Q405)-N(P405)&gt;$B$4,"Accessorials over","Total over")))),IF(T405&lt;-$B$4,"Under-billed","OK")))</f>
        <v/>
      </c>
      <c r="V405" s="4" t="n"/>
      <c r="W405" s="4" t="n"/>
    </row>
    <row r="406">
      <c r="A406" s="4" t="n"/>
      <c r="B406" s="4" t="n"/>
      <c r="C406" s="4" t="n"/>
      <c r="D406" s="11" t="n"/>
      <c r="E406" s="4" t="n"/>
      <c r="F406" s="8">
        <f>IF(E406="","",IFERROR(VLOOKUP(E406,Rates!$A$5:$C$204,2,FALSE),""))</f>
        <v/>
      </c>
      <c r="G406" s="12" t="n"/>
      <c r="H406" s="8">
        <f>IF(OR(F406="",G406=""),"",G406-F406)</f>
        <v/>
      </c>
      <c r="I406" s="13" t="n"/>
      <c r="J406" s="8">
        <f>IF(F406="","",N(F406)*N(I406))</f>
        <v/>
      </c>
      <c r="K406" s="12" t="n"/>
      <c r="L406" s="8">
        <f>IF(J406="","",N(K406)-J406)</f>
        <v/>
      </c>
      <c r="M406" s="4" t="n"/>
      <c r="N406" s="8">
        <f>IF(M406="","",MAX(0,N(M406)-$B$5)*$B$6)</f>
        <v/>
      </c>
      <c r="O406" s="12" t="n"/>
      <c r="P406" s="12" t="n"/>
      <c r="Q406" s="12" t="n"/>
      <c r="R406" s="8">
        <f>IF(F406="","",N(F406)+N(J406)+N(N406)+N(P406))</f>
        <v/>
      </c>
      <c r="S406" s="12" t="n"/>
      <c r="T406" s="8">
        <f>IF(OR(R406="",S406=""),"",S406-R406)</f>
        <v/>
      </c>
      <c r="U406">
        <f>IF(T406="","",IF(T406&gt;$B$4,IF(H406&gt;$B$4,"Linehaul over",IF(L406&gt;$B$4,"Fuel over",IF(N(O406)-N(N406)&gt;$B$4,"Detention over",IF(N(Q406)-N(P406)&gt;$B$4,"Accessorials over","Total over")))),IF(T406&lt;-$B$4,"Under-billed","OK")))</f>
        <v/>
      </c>
      <c r="V406" s="4" t="n"/>
      <c r="W406" s="4" t="n"/>
    </row>
    <row r="407">
      <c r="A407" s="4" t="n"/>
      <c r="B407" s="4" t="n"/>
      <c r="C407" s="4" t="n"/>
      <c r="D407" s="11" t="n"/>
      <c r="E407" s="4" t="n"/>
      <c r="F407" s="8">
        <f>IF(E407="","",IFERROR(VLOOKUP(E407,Rates!$A$5:$C$204,2,FALSE),""))</f>
        <v/>
      </c>
      <c r="G407" s="12" t="n"/>
      <c r="H407" s="8">
        <f>IF(OR(F407="",G407=""),"",G407-F407)</f>
        <v/>
      </c>
      <c r="I407" s="13" t="n"/>
      <c r="J407" s="8">
        <f>IF(F407="","",N(F407)*N(I407))</f>
        <v/>
      </c>
      <c r="K407" s="12" t="n"/>
      <c r="L407" s="8">
        <f>IF(J407="","",N(K407)-J407)</f>
        <v/>
      </c>
      <c r="M407" s="4" t="n"/>
      <c r="N407" s="8">
        <f>IF(M407="","",MAX(0,N(M407)-$B$5)*$B$6)</f>
        <v/>
      </c>
      <c r="O407" s="12" t="n"/>
      <c r="P407" s="12" t="n"/>
      <c r="Q407" s="12" t="n"/>
      <c r="R407" s="8">
        <f>IF(F407="","",N(F407)+N(J407)+N(N407)+N(P407))</f>
        <v/>
      </c>
      <c r="S407" s="12" t="n"/>
      <c r="T407" s="8">
        <f>IF(OR(R407="",S407=""),"",S407-R407)</f>
        <v/>
      </c>
      <c r="U407">
        <f>IF(T407="","",IF(T407&gt;$B$4,IF(H407&gt;$B$4,"Linehaul over",IF(L407&gt;$B$4,"Fuel over",IF(N(O407)-N(N407)&gt;$B$4,"Detention over",IF(N(Q407)-N(P407)&gt;$B$4,"Accessorials over","Total over")))),IF(T407&lt;-$B$4,"Under-billed","OK")))</f>
        <v/>
      </c>
      <c r="V407" s="4" t="n"/>
      <c r="W407" s="4" t="n"/>
    </row>
    <row r="408">
      <c r="A408" s="4" t="n"/>
      <c r="B408" s="4" t="n"/>
      <c r="C408" s="4" t="n"/>
      <c r="D408" s="11" t="n"/>
      <c r="E408" s="4" t="n"/>
      <c r="F408" s="8">
        <f>IF(E408="","",IFERROR(VLOOKUP(E408,Rates!$A$5:$C$204,2,FALSE),""))</f>
        <v/>
      </c>
      <c r="G408" s="12" t="n"/>
      <c r="H408" s="8">
        <f>IF(OR(F408="",G408=""),"",G408-F408)</f>
        <v/>
      </c>
      <c r="I408" s="13" t="n"/>
      <c r="J408" s="8">
        <f>IF(F408="","",N(F408)*N(I408))</f>
        <v/>
      </c>
      <c r="K408" s="12" t="n"/>
      <c r="L408" s="8">
        <f>IF(J408="","",N(K408)-J408)</f>
        <v/>
      </c>
      <c r="M408" s="4" t="n"/>
      <c r="N408" s="8">
        <f>IF(M408="","",MAX(0,N(M408)-$B$5)*$B$6)</f>
        <v/>
      </c>
      <c r="O408" s="12" t="n"/>
      <c r="P408" s="12" t="n"/>
      <c r="Q408" s="12" t="n"/>
      <c r="R408" s="8">
        <f>IF(F408="","",N(F408)+N(J408)+N(N408)+N(P408))</f>
        <v/>
      </c>
      <c r="S408" s="12" t="n"/>
      <c r="T408" s="8">
        <f>IF(OR(R408="",S408=""),"",S408-R408)</f>
        <v/>
      </c>
      <c r="U408">
        <f>IF(T408="","",IF(T408&gt;$B$4,IF(H408&gt;$B$4,"Linehaul over",IF(L408&gt;$B$4,"Fuel over",IF(N(O408)-N(N408)&gt;$B$4,"Detention over",IF(N(Q408)-N(P408)&gt;$B$4,"Accessorials over","Total over")))),IF(T408&lt;-$B$4,"Under-billed","OK")))</f>
        <v/>
      </c>
      <c r="V408" s="4" t="n"/>
      <c r="W408" s="4" t="n"/>
    </row>
    <row r="409">
      <c r="A409" s="4" t="n"/>
      <c r="B409" s="4" t="n"/>
      <c r="C409" s="4" t="n"/>
      <c r="D409" s="11" t="n"/>
      <c r="E409" s="4" t="n"/>
      <c r="F409" s="8">
        <f>IF(E409="","",IFERROR(VLOOKUP(E409,Rates!$A$5:$C$204,2,FALSE),""))</f>
        <v/>
      </c>
      <c r="G409" s="12" t="n"/>
      <c r="H409" s="8">
        <f>IF(OR(F409="",G409=""),"",G409-F409)</f>
        <v/>
      </c>
      <c r="I409" s="13" t="n"/>
      <c r="J409" s="8">
        <f>IF(F409="","",N(F409)*N(I409))</f>
        <v/>
      </c>
      <c r="K409" s="12" t="n"/>
      <c r="L409" s="8">
        <f>IF(J409="","",N(K409)-J409)</f>
        <v/>
      </c>
      <c r="M409" s="4" t="n"/>
      <c r="N409" s="8">
        <f>IF(M409="","",MAX(0,N(M409)-$B$5)*$B$6)</f>
        <v/>
      </c>
      <c r="O409" s="12" t="n"/>
      <c r="P409" s="12" t="n"/>
      <c r="Q409" s="12" t="n"/>
      <c r="R409" s="8">
        <f>IF(F409="","",N(F409)+N(J409)+N(N409)+N(P409))</f>
        <v/>
      </c>
      <c r="S409" s="12" t="n"/>
      <c r="T409" s="8">
        <f>IF(OR(R409="",S409=""),"",S409-R409)</f>
        <v/>
      </c>
      <c r="U409">
        <f>IF(T409="","",IF(T409&gt;$B$4,IF(H409&gt;$B$4,"Linehaul over",IF(L409&gt;$B$4,"Fuel over",IF(N(O409)-N(N409)&gt;$B$4,"Detention over",IF(N(Q409)-N(P409)&gt;$B$4,"Accessorials over","Total over")))),IF(T409&lt;-$B$4,"Under-billed","OK")))</f>
        <v/>
      </c>
      <c r="V409" s="4" t="n"/>
      <c r="W409" s="4" t="n"/>
    </row>
    <row r="410">
      <c r="A410" s="4" t="n"/>
      <c r="B410" s="4" t="n"/>
      <c r="C410" s="4" t="n"/>
      <c r="D410" s="11" t="n"/>
      <c r="E410" s="4" t="n"/>
      <c r="F410" s="8">
        <f>IF(E410="","",IFERROR(VLOOKUP(E410,Rates!$A$5:$C$204,2,FALSE),""))</f>
        <v/>
      </c>
      <c r="G410" s="12" t="n"/>
      <c r="H410" s="8">
        <f>IF(OR(F410="",G410=""),"",G410-F410)</f>
        <v/>
      </c>
      <c r="I410" s="13" t="n"/>
      <c r="J410" s="8">
        <f>IF(F410="","",N(F410)*N(I410))</f>
        <v/>
      </c>
      <c r="K410" s="12" t="n"/>
      <c r="L410" s="8">
        <f>IF(J410="","",N(K410)-J410)</f>
        <v/>
      </c>
      <c r="M410" s="4" t="n"/>
      <c r="N410" s="8">
        <f>IF(M410="","",MAX(0,N(M410)-$B$5)*$B$6)</f>
        <v/>
      </c>
      <c r="O410" s="12" t="n"/>
      <c r="P410" s="12" t="n"/>
      <c r="Q410" s="12" t="n"/>
      <c r="R410" s="8">
        <f>IF(F410="","",N(F410)+N(J410)+N(N410)+N(P410))</f>
        <v/>
      </c>
      <c r="S410" s="12" t="n"/>
      <c r="T410" s="8">
        <f>IF(OR(R410="",S410=""),"",S410-R410)</f>
        <v/>
      </c>
      <c r="U410">
        <f>IF(T410="","",IF(T410&gt;$B$4,IF(H410&gt;$B$4,"Linehaul over",IF(L410&gt;$B$4,"Fuel over",IF(N(O410)-N(N410)&gt;$B$4,"Detention over",IF(N(Q410)-N(P410)&gt;$B$4,"Accessorials over","Total over")))),IF(T410&lt;-$B$4,"Under-billed","OK")))</f>
        <v/>
      </c>
      <c r="V410" s="4" t="n"/>
      <c r="W410" s="4" t="n"/>
    </row>
    <row r="411">
      <c r="A411" s="4" t="n"/>
      <c r="B411" s="4" t="n"/>
      <c r="C411" s="4" t="n"/>
      <c r="D411" s="11" t="n"/>
      <c r="E411" s="4" t="n"/>
      <c r="F411" s="8">
        <f>IF(E411="","",IFERROR(VLOOKUP(E411,Rates!$A$5:$C$204,2,FALSE),""))</f>
        <v/>
      </c>
      <c r="G411" s="12" t="n"/>
      <c r="H411" s="8">
        <f>IF(OR(F411="",G411=""),"",G411-F411)</f>
        <v/>
      </c>
      <c r="I411" s="13" t="n"/>
      <c r="J411" s="8">
        <f>IF(F411="","",N(F411)*N(I411))</f>
        <v/>
      </c>
      <c r="K411" s="12" t="n"/>
      <c r="L411" s="8">
        <f>IF(J411="","",N(K411)-J411)</f>
        <v/>
      </c>
      <c r="M411" s="4" t="n"/>
      <c r="N411" s="8">
        <f>IF(M411="","",MAX(0,N(M411)-$B$5)*$B$6)</f>
        <v/>
      </c>
      <c r="O411" s="12" t="n"/>
      <c r="P411" s="12" t="n"/>
      <c r="Q411" s="12" t="n"/>
      <c r="R411" s="8">
        <f>IF(F411="","",N(F411)+N(J411)+N(N411)+N(P411))</f>
        <v/>
      </c>
      <c r="S411" s="12" t="n"/>
      <c r="T411" s="8">
        <f>IF(OR(R411="",S411=""),"",S411-R411)</f>
        <v/>
      </c>
      <c r="U411">
        <f>IF(T411="","",IF(T411&gt;$B$4,IF(H411&gt;$B$4,"Linehaul over",IF(L411&gt;$B$4,"Fuel over",IF(N(O411)-N(N411)&gt;$B$4,"Detention over",IF(N(Q411)-N(P411)&gt;$B$4,"Accessorials over","Total over")))),IF(T411&lt;-$B$4,"Under-billed","OK")))</f>
        <v/>
      </c>
      <c r="V411" s="4" t="n"/>
      <c r="W411" s="4" t="n"/>
    </row>
    <row r="412">
      <c r="A412" s="4" t="n"/>
      <c r="B412" s="4" t="n"/>
      <c r="C412" s="4" t="n"/>
      <c r="D412" s="11" t="n"/>
      <c r="E412" s="4" t="n"/>
      <c r="F412" s="8">
        <f>IF(E412="","",IFERROR(VLOOKUP(E412,Rates!$A$5:$C$204,2,FALSE),""))</f>
        <v/>
      </c>
      <c r="G412" s="12" t="n"/>
      <c r="H412" s="8">
        <f>IF(OR(F412="",G412=""),"",G412-F412)</f>
        <v/>
      </c>
      <c r="I412" s="13" t="n"/>
      <c r="J412" s="8">
        <f>IF(F412="","",N(F412)*N(I412))</f>
        <v/>
      </c>
      <c r="K412" s="12" t="n"/>
      <c r="L412" s="8">
        <f>IF(J412="","",N(K412)-J412)</f>
        <v/>
      </c>
      <c r="M412" s="4" t="n"/>
      <c r="N412" s="8">
        <f>IF(M412="","",MAX(0,N(M412)-$B$5)*$B$6)</f>
        <v/>
      </c>
      <c r="O412" s="12" t="n"/>
      <c r="P412" s="12" t="n"/>
      <c r="Q412" s="12" t="n"/>
      <c r="R412" s="8">
        <f>IF(F412="","",N(F412)+N(J412)+N(N412)+N(P412))</f>
        <v/>
      </c>
      <c r="S412" s="12" t="n"/>
      <c r="T412" s="8">
        <f>IF(OR(R412="",S412=""),"",S412-R412)</f>
        <v/>
      </c>
      <c r="U412">
        <f>IF(T412="","",IF(T412&gt;$B$4,IF(H412&gt;$B$4,"Linehaul over",IF(L412&gt;$B$4,"Fuel over",IF(N(O412)-N(N412)&gt;$B$4,"Detention over",IF(N(Q412)-N(P412)&gt;$B$4,"Accessorials over","Total over")))),IF(T412&lt;-$B$4,"Under-billed","OK")))</f>
        <v/>
      </c>
      <c r="V412" s="4" t="n"/>
      <c r="W412" s="4" t="n"/>
    </row>
    <row r="413">
      <c r="A413" s="4" t="n"/>
      <c r="B413" s="4" t="n"/>
      <c r="C413" s="4" t="n"/>
      <c r="D413" s="11" t="n"/>
      <c r="E413" s="4" t="n"/>
      <c r="F413" s="8">
        <f>IF(E413="","",IFERROR(VLOOKUP(E413,Rates!$A$5:$C$204,2,FALSE),""))</f>
        <v/>
      </c>
      <c r="G413" s="12" t="n"/>
      <c r="H413" s="8">
        <f>IF(OR(F413="",G413=""),"",G413-F413)</f>
        <v/>
      </c>
      <c r="I413" s="13" t="n"/>
      <c r="J413" s="8">
        <f>IF(F413="","",N(F413)*N(I413))</f>
        <v/>
      </c>
      <c r="K413" s="12" t="n"/>
      <c r="L413" s="8">
        <f>IF(J413="","",N(K413)-J413)</f>
        <v/>
      </c>
      <c r="M413" s="4" t="n"/>
      <c r="N413" s="8">
        <f>IF(M413="","",MAX(0,N(M413)-$B$5)*$B$6)</f>
        <v/>
      </c>
      <c r="O413" s="12" t="n"/>
      <c r="P413" s="12" t="n"/>
      <c r="Q413" s="12" t="n"/>
      <c r="R413" s="8">
        <f>IF(F413="","",N(F413)+N(J413)+N(N413)+N(P413))</f>
        <v/>
      </c>
      <c r="S413" s="12" t="n"/>
      <c r="T413" s="8">
        <f>IF(OR(R413="",S413=""),"",S413-R413)</f>
        <v/>
      </c>
      <c r="U413">
        <f>IF(T413="","",IF(T413&gt;$B$4,IF(H413&gt;$B$4,"Linehaul over",IF(L413&gt;$B$4,"Fuel over",IF(N(O413)-N(N413)&gt;$B$4,"Detention over",IF(N(Q413)-N(P413)&gt;$B$4,"Accessorials over","Total over")))),IF(T413&lt;-$B$4,"Under-billed","OK")))</f>
        <v/>
      </c>
      <c r="V413" s="4" t="n"/>
      <c r="W413" s="4" t="n"/>
    </row>
    <row r="414">
      <c r="A414" s="4" t="n"/>
      <c r="B414" s="4" t="n"/>
      <c r="C414" s="4" t="n"/>
      <c r="D414" s="11" t="n"/>
      <c r="E414" s="4" t="n"/>
      <c r="F414" s="8">
        <f>IF(E414="","",IFERROR(VLOOKUP(E414,Rates!$A$5:$C$204,2,FALSE),""))</f>
        <v/>
      </c>
      <c r="G414" s="12" t="n"/>
      <c r="H414" s="8">
        <f>IF(OR(F414="",G414=""),"",G414-F414)</f>
        <v/>
      </c>
      <c r="I414" s="13" t="n"/>
      <c r="J414" s="8">
        <f>IF(F414="","",N(F414)*N(I414))</f>
        <v/>
      </c>
      <c r="K414" s="12" t="n"/>
      <c r="L414" s="8">
        <f>IF(J414="","",N(K414)-J414)</f>
        <v/>
      </c>
      <c r="M414" s="4" t="n"/>
      <c r="N414" s="8">
        <f>IF(M414="","",MAX(0,N(M414)-$B$5)*$B$6)</f>
        <v/>
      </c>
      <c r="O414" s="12" t="n"/>
      <c r="P414" s="12" t="n"/>
      <c r="Q414" s="12" t="n"/>
      <c r="R414" s="8">
        <f>IF(F414="","",N(F414)+N(J414)+N(N414)+N(P414))</f>
        <v/>
      </c>
      <c r="S414" s="12" t="n"/>
      <c r="T414" s="8">
        <f>IF(OR(R414="",S414=""),"",S414-R414)</f>
        <v/>
      </c>
      <c r="U414">
        <f>IF(T414="","",IF(T414&gt;$B$4,IF(H414&gt;$B$4,"Linehaul over",IF(L414&gt;$B$4,"Fuel over",IF(N(O414)-N(N414)&gt;$B$4,"Detention over",IF(N(Q414)-N(P414)&gt;$B$4,"Accessorials over","Total over")))),IF(T414&lt;-$B$4,"Under-billed","OK")))</f>
        <v/>
      </c>
      <c r="V414" s="4" t="n"/>
      <c r="W414" s="4" t="n"/>
    </row>
    <row r="415">
      <c r="A415" s="4" t="n"/>
      <c r="B415" s="4" t="n"/>
      <c r="C415" s="4" t="n"/>
      <c r="D415" s="11" t="n"/>
      <c r="E415" s="4" t="n"/>
      <c r="F415" s="8">
        <f>IF(E415="","",IFERROR(VLOOKUP(E415,Rates!$A$5:$C$204,2,FALSE),""))</f>
        <v/>
      </c>
      <c r="G415" s="12" t="n"/>
      <c r="H415" s="8">
        <f>IF(OR(F415="",G415=""),"",G415-F415)</f>
        <v/>
      </c>
      <c r="I415" s="13" t="n"/>
      <c r="J415" s="8">
        <f>IF(F415="","",N(F415)*N(I415))</f>
        <v/>
      </c>
      <c r="K415" s="12" t="n"/>
      <c r="L415" s="8">
        <f>IF(J415="","",N(K415)-J415)</f>
        <v/>
      </c>
      <c r="M415" s="4" t="n"/>
      <c r="N415" s="8">
        <f>IF(M415="","",MAX(0,N(M415)-$B$5)*$B$6)</f>
        <v/>
      </c>
      <c r="O415" s="12" t="n"/>
      <c r="P415" s="12" t="n"/>
      <c r="Q415" s="12" t="n"/>
      <c r="R415" s="8">
        <f>IF(F415="","",N(F415)+N(J415)+N(N415)+N(P415))</f>
        <v/>
      </c>
      <c r="S415" s="12" t="n"/>
      <c r="T415" s="8">
        <f>IF(OR(R415="",S415=""),"",S415-R415)</f>
        <v/>
      </c>
      <c r="U415">
        <f>IF(T415="","",IF(T415&gt;$B$4,IF(H415&gt;$B$4,"Linehaul over",IF(L415&gt;$B$4,"Fuel over",IF(N(O415)-N(N415)&gt;$B$4,"Detention over",IF(N(Q415)-N(P415)&gt;$B$4,"Accessorials over","Total over")))),IF(T415&lt;-$B$4,"Under-billed","OK")))</f>
        <v/>
      </c>
      <c r="V415" s="4" t="n"/>
      <c r="W415" s="4" t="n"/>
    </row>
    <row r="416">
      <c r="A416" s="4" t="n"/>
      <c r="B416" s="4" t="n"/>
      <c r="C416" s="4" t="n"/>
      <c r="D416" s="11" t="n"/>
      <c r="E416" s="4" t="n"/>
      <c r="F416" s="8">
        <f>IF(E416="","",IFERROR(VLOOKUP(E416,Rates!$A$5:$C$204,2,FALSE),""))</f>
        <v/>
      </c>
      <c r="G416" s="12" t="n"/>
      <c r="H416" s="8">
        <f>IF(OR(F416="",G416=""),"",G416-F416)</f>
        <v/>
      </c>
      <c r="I416" s="13" t="n"/>
      <c r="J416" s="8">
        <f>IF(F416="","",N(F416)*N(I416))</f>
        <v/>
      </c>
      <c r="K416" s="12" t="n"/>
      <c r="L416" s="8">
        <f>IF(J416="","",N(K416)-J416)</f>
        <v/>
      </c>
      <c r="M416" s="4" t="n"/>
      <c r="N416" s="8">
        <f>IF(M416="","",MAX(0,N(M416)-$B$5)*$B$6)</f>
        <v/>
      </c>
      <c r="O416" s="12" t="n"/>
      <c r="P416" s="12" t="n"/>
      <c r="Q416" s="12" t="n"/>
      <c r="R416" s="8">
        <f>IF(F416="","",N(F416)+N(J416)+N(N416)+N(P416))</f>
        <v/>
      </c>
      <c r="S416" s="12" t="n"/>
      <c r="T416" s="8">
        <f>IF(OR(R416="",S416=""),"",S416-R416)</f>
        <v/>
      </c>
      <c r="U416">
        <f>IF(T416="","",IF(T416&gt;$B$4,IF(H416&gt;$B$4,"Linehaul over",IF(L416&gt;$B$4,"Fuel over",IF(N(O416)-N(N416)&gt;$B$4,"Detention over",IF(N(Q416)-N(P416)&gt;$B$4,"Accessorials over","Total over")))),IF(T416&lt;-$B$4,"Under-billed","OK")))</f>
        <v/>
      </c>
      <c r="V416" s="4" t="n"/>
      <c r="W416" s="4" t="n"/>
    </row>
    <row r="417">
      <c r="A417" s="4" t="n"/>
      <c r="B417" s="4" t="n"/>
      <c r="C417" s="4" t="n"/>
      <c r="D417" s="11" t="n"/>
      <c r="E417" s="4" t="n"/>
      <c r="F417" s="8">
        <f>IF(E417="","",IFERROR(VLOOKUP(E417,Rates!$A$5:$C$204,2,FALSE),""))</f>
        <v/>
      </c>
      <c r="G417" s="12" t="n"/>
      <c r="H417" s="8">
        <f>IF(OR(F417="",G417=""),"",G417-F417)</f>
        <v/>
      </c>
      <c r="I417" s="13" t="n"/>
      <c r="J417" s="8">
        <f>IF(F417="","",N(F417)*N(I417))</f>
        <v/>
      </c>
      <c r="K417" s="12" t="n"/>
      <c r="L417" s="8">
        <f>IF(J417="","",N(K417)-J417)</f>
        <v/>
      </c>
      <c r="M417" s="4" t="n"/>
      <c r="N417" s="8">
        <f>IF(M417="","",MAX(0,N(M417)-$B$5)*$B$6)</f>
        <v/>
      </c>
      <c r="O417" s="12" t="n"/>
      <c r="P417" s="12" t="n"/>
      <c r="Q417" s="12" t="n"/>
      <c r="R417" s="8">
        <f>IF(F417="","",N(F417)+N(J417)+N(N417)+N(P417))</f>
        <v/>
      </c>
      <c r="S417" s="12" t="n"/>
      <c r="T417" s="8">
        <f>IF(OR(R417="",S417=""),"",S417-R417)</f>
        <v/>
      </c>
      <c r="U417">
        <f>IF(T417="","",IF(T417&gt;$B$4,IF(H417&gt;$B$4,"Linehaul over",IF(L417&gt;$B$4,"Fuel over",IF(N(O417)-N(N417)&gt;$B$4,"Detention over",IF(N(Q417)-N(P417)&gt;$B$4,"Accessorials over","Total over")))),IF(T417&lt;-$B$4,"Under-billed","OK")))</f>
        <v/>
      </c>
      <c r="V417" s="4" t="n"/>
      <c r="W417" s="4" t="n"/>
    </row>
    <row r="418">
      <c r="A418" s="4" t="n"/>
      <c r="B418" s="4" t="n"/>
      <c r="C418" s="4" t="n"/>
      <c r="D418" s="11" t="n"/>
      <c r="E418" s="4" t="n"/>
      <c r="F418" s="8">
        <f>IF(E418="","",IFERROR(VLOOKUP(E418,Rates!$A$5:$C$204,2,FALSE),""))</f>
        <v/>
      </c>
      <c r="G418" s="12" t="n"/>
      <c r="H418" s="8">
        <f>IF(OR(F418="",G418=""),"",G418-F418)</f>
        <v/>
      </c>
      <c r="I418" s="13" t="n"/>
      <c r="J418" s="8">
        <f>IF(F418="","",N(F418)*N(I418))</f>
        <v/>
      </c>
      <c r="K418" s="12" t="n"/>
      <c r="L418" s="8">
        <f>IF(J418="","",N(K418)-J418)</f>
        <v/>
      </c>
      <c r="M418" s="4" t="n"/>
      <c r="N418" s="8">
        <f>IF(M418="","",MAX(0,N(M418)-$B$5)*$B$6)</f>
        <v/>
      </c>
      <c r="O418" s="12" t="n"/>
      <c r="P418" s="12" t="n"/>
      <c r="Q418" s="12" t="n"/>
      <c r="R418" s="8">
        <f>IF(F418="","",N(F418)+N(J418)+N(N418)+N(P418))</f>
        <v/>
      </c>
      <c r="S418" s="12" t="n"/>
      <c r="T418" s="8">
        <f>IF(OR(R418="",S418=""),"",S418-R418)</f>
        <v/>
      </c>
      <c r="U418">
        <f>IF(T418="","",IF(T418&gt;$B$4,IF(H418&gt;$B$4,"Linehaul over",IF(L418&gt;$B$4,"Fuel over",IF(N(O418)-N(N418)&gt;$B$4,"Detention over",IF(N(Q418)-N(P418)&gt;$B$4,"Accessorials over","Total over")))),IF(T418&lt;-$B$4,"Under-billed","OK")))</f>
        <v/>
      </c>
      <c r="V418" s="4" t="n"/>
      <c r="W418" s="4" t="n"/>
    </row>
    <row r="419">
      <c r="A419" s="4" t="n"/>
      <c r="B419" s="4" t="n"/>
      <c r="C419" s="4" t="n"/>
      <c r="D419" s="11" t="n"/>
      <c r="E419" s="4" t="n"/>
      <c r="F419" s="8">
        <f>IF(E419="","",IFERROR(VLOOKUP(E419,Rates!$A$5:$C$204,2,FALSE),""))</f>
        <v/>
      </c>
      <c r="G419" s="12" t="n"/>
      <c r="H419" s="8">
        <f>IF(OR(F419="",G419=""),"",G419-F419)</f>
        <v/>
      </c>
      <c r="I419" s="13" t="n"/>
      <c r="J419" s="8">
        <f>IF(F419="","",N(F419)*N(I419))</f>
        <v/>
      </c>
      <c r="K419" s="12" t="n"/>
      <c r="L419" s="8">
        <f>IF(J419="","",N(K419)-J419)</f>
        <v/>
      </c>
      <c r="M419" s="4" t="n"/>
      <c r="N419" s="8">
        <f>IF(M419="","",MAX(0,N(M419)-$B$5)*$B$6)</f>
        <v/>
      </c>
      <c r="O419" s="12" t="n"/>
      <c r="P419" s="12" t="n"/>
      <c r="Q419" s="12" t="n"/>
      <c r="R419" s="8">
        <f>IF(F419="","",N(F419)+N(J419)+N(N419)+N(P419))</f>
        <v/>
      </c>
      <c r="S419" s="12" t="n"/>
      <c r="T419" s="8">
        <f>IF(OR(R419="",S419=""),"",S419-R419)</f>
        <v/>
      </c>
      <c r="U419">
        <f>IF(T419="","",IF(T419&gt;$B$4,IF(H419&gt;$B$4,"Linehaul over",IF(L419&gt;$B$4,"Fuel over",IF(N(O419)-N(N419)&gt;$B$4,"Detention over",IF(N(Q419)-N(P419)&gt;$B$4,"Accessorials over","Total over")))),IF(T419&lt;-$B$4,"Under-billed","OK")))</f>
        <v/>
      </c>
      <c r="V419" s="4" t="n"/>
      <c r="W419" s="4" t="n"/>
    </row>
    <row r="420">
      <c r="A420" s="4" t="n"/>
      <c r="B420" s="4" t="n"/>
      <c r="C420" s="4" t="n"/>
      <c r="D420" s="11" t="n"/>
      <c r="E420" s="4" t="n"/>
      <c r="F420" s="8">
        <f>IF(E420="","",IFERROR(VLOOKUP(E420,Rates!$A$5:$C$204,2,FALSE),""))</f>
        <v/>
      </c>
      <c r="G420" s="12" t="n"/>
      <c r="H420" s="8">
        <f>IF(OR(F420="",G420=""),"",G420-F420)</f>
        <v/>
      </c>
      <c r="I420" s="13" t="n"/>
      <c r="J420" s="8">
        <f>IF(F420="","",N(F420)*N(I420))</f>
        <v/>
      </c>
      <c r="K420" s="12" t="n"/>
      <c r="L420" s="8">
        <f>IF(J420="","",N(K420)-J420)</f>
        <v/>
      </c>
      <c r="M420" s="4" t="n"/>
      <c r="N420" s="8">
        <f>IF(M420="","",MAX(0,N(M420)-$B$5)*$B$6)</f>
        <v/>
      </c>
      <c r="O420" s="12" t="n"/>
      <c r="P420" s="12" t="n"/>
      <c r="Q420" s="12" t="n"/>
      <c r="R420" s="8">
        <f>IF(F420="","",N(F420)+N(J420)+N(N420)+N(P420))</f>
        <v/>
      </c>
      <c r="S420" s="12" t="n"/>
      <c r="T420" s="8">
        <f>IF(OR(R420="",S420=""),"",S420-R420)</f>
        <v/>
      </c>
      <c r="U420">
        <f>IF(T420="","",IF(T420&gt;$B$4,IF(H420&gt;$B$4,"Linehaul over",IF(L420&gt;$B$4,"Fuel over",IF(N(O420)-N(N420)&gt;$B$4,"Detention over",IF(N(Q420)-N(P420)&gt;$B$4,"Accessorials over","Total over")))),IF(T420&lt;-$B$4,"Under-billed","OK")))</f>
        <v/>
      </c>
      <c r="V420" s="4" t="n"/>
      <c r="W420" s="4" t="n"/>
    </row>
    <row r="421">
      <c r="A421" s="4" t="n"/>
      <c r="B421" s="4" t="n"/>
      <c r="C421" s="4" t="n"/>
      <c r="D421" s="11" t="n"/>
      <c r="E421" s="4" t="n"/>
      <c r="F421" s="8">
        <f>IF(E421="","",IFERROR(VLOOKUP(E421,Rates!$A$5:$C$204,2,FALSE),""))</f>
        <v/>
      </c>
      <c r="G421" s="12" t="n"/>
      <c r="H421" s="8">
        <f>IF(OR(F421="",G421=""),"",G421-F421)</f>
        <v/>
      </c>
      <c r="I421" s="13" t="n"/>
      <c r="J421" s="8">
        <f>IF(F421="","",N(F421)*N(I421))</f>
        <v/>
      </c>
      <c r="K421" s="12" t="n"/>
      <c r="L421" s="8">
        <f>IF(J421="","",N(K421)-J421)</f>
        <v/>
      </c>
      <c r="M421" s="4" t="n"/>
      <c r="N421" s="8">
        <f>IF(M421="","",MAX(0,N(M421)-$B$5)*$B$6)</f>
        <v/>
      </c>
      <c r="O421" s="12" t="n"/>
      <c r="P421" s="12" t="n"/>
      <c r="Q421" s="12" t="n"/>
      <c r="R421" s="8">
        <f>IF(F421="","",N(F421)+N(J421)+N(N421)+N(P421))</f>
        <v/>
      </c>
      <c r="S421" s="12" t="n"/>
      <c r="T421" s="8">
        <f>IF(OR(R421="",S421=""),"",S421-R421)</f>
        <v/>
      </c>
      <c r="U421">
        <f>IF(T421="","",IF(T421&gt;$B$4,IF(H421&gt;$B$4,"Linehaul over",IF(L421&gt;$B$4,"Fuel over",IF(N(O421)-N(N421)&gt;$B$4,"Detention over",IF(N(Q421)-N(P421)&gt;$B$4,"Accessorials over","Total over")))),IF(T421&lt;-$B$4,"Under-billed","OK")))</f>
        <v/>
      </c>
      <c r="V421" s="4" t="n"/>
      <c r="W421" s="4" t="n"/>
    </row>
    <row r="422">
      <c r="A422" s="4" t="n"/>
      <c r="B422" s="4" t="n"/>
      <c r="C422" s="4" t="n"/>
      <c r="D422" s="11" t="n"/>
      <c r="E422" s="4" t="n"/>
      <c r="F422" s="8">
        <f>IF(E422="","",IFERROR(VLOOKUP(E422,Rates!$A$5:$C$204,2,FALSE),""))</f>
        <v/>
      </c>
      <c r="G422" s="12" t="n"/>
      <c r="H422" s="8">
        <f>IF(OR(F422="",G422=""),"",G422-F422)</f>
        <v/>
      </c>
      <c r="I422" s="13" t="n"/>
      <c r="J422" s="8">
        <f>IF(F422="","",N(F422)*N(I422))</f>
        <v/>
      </c>
      <c r="K422" s="12" t="n"/>
      <c r="L422" s="8">
        <f>IF(J422="","",N(K422)-J422)</f>
        <v/>
      </c>
      <c r="M422" s="4" t="n"/>
      <c r="N422" s="8">
        <f>IF(M422="","",MAX(0,N(M422)-$B$5)*$B$6)</f>
        <v/>
      </c>
      <c r="O422" s="12" t="n"/>
      <c r="P422" s="12" t="n"/>
      <c r="Q422" s="12" t="n"/>
      <c r="R422" s="8">
        <f>IF(F422="","",N(F422)+N(J422)+N(N422)+N(P422))</f>
        <v/>
      </c>
      <c r="S422" s="12" t="n"/>
      <c r="T422" s="8">
        <f>IF(OR(R422="",S422=""),"",S422-R422)</f>
        <v/>
      </c>
      <c r="U422">
        <f>IF(T422="","",IF(T422&gt;$B$4,IF(H422&gt;$B$4,"Linehaul over",IF(L422&gt;$B$4,"Fuel over",IF(N(O422)-N(N422)&gt;$B$4,"Detention over",IF(N(Q422)-N(P422)&gt;$B$4,"Accessorials over","Total over")))),IF(T422&lt;-$B$4,"Under-billed","OK")))</f>
        <v/>
      </c>
      <c r="V422" s="4" t="n"/>
      <c r="W422" s="4" t="n"/>
    </row>
    <row r="423">
      <c r="A423" s="4" t="n"/>
      <c r="B423" s="4" t="n"/>
      <c r="C423" s="4" t="n"/>
      <c r="D423" s="11" t="n"/>
      <c r="E423" s="4" t="n"/>
      <c r="F423" s="8">
        <f>IF(E423="","",IFERROR(VLOOKUP(E423,Rates!$A$5:$C$204,2,FALSE),""))</f>
        <v/>
      </c>
      <c r="G423" s="12" t="n"/>
      <c r="H423" s="8">
        <f>IF(OR(F423="",G423=""),"",G423-F423)</f>
        <v/>
      </c>
      <c r="I423" s="13" t="n"/>
      <c r="J423" s="8">
        <f>IF(F423="","",N(F423)*N(I423))</f>
        <v/>
      </c>
      <c r="K423" s="12" t="n"/>
      <c r="L423" s="8">
        <f>IF(J423="","",N(K423)-J423)</f>
        <v/>
      </c>
      <c r="M423" s="4" t="n"/>
      <c r="N423" s="8">
        <f>IF(M423="","",MAX(0,N(M423)-$B$5)*$B$6)</f>
        <v/>
      </c>
      <c r="O423" s="12" t="n"/>
      <c r="P423" s="12" t="n"/>
      <c r="Q423" s="12" t="n"/>
      <c r="R423" s="8">
        <f>IF(F423="","",N(F423)+N(J423)+N(N423)+N(P423))</f>
        <v/>
      </c>
      <c r="S423" s="12" t="n"/>
      <c r="T423" s="8">
        <f>IF(OR(R423="",S423=""),"",S423-R423)</f>
        <v/>
      </c>
      <c r="U423">
        <f>IF(T423="","",IF(T423&gt;$B$4,IF(H423&gt;$B$4,"Linehaul over",IF(L423&gt;$B$4,"Fuel over",IF(N(O423)-N(N423)&gt;$B$4,"Detention over",IF(N(Q423)-N(P423)&gt;$B$4,"Accessorials over","Total over")))),IF(T423&lt;-$B$4,"Under-billed","OK")))</f>
        <v/>
      </c>
      <c r="V423" s="4" t="n"/>
      <c r="W423" s="4" t="n"/>
    </row>
    <row r="424">
      <c r="A424" s="4" t="n"/>
      <c r="B424" s="4" t="n"/>
      <c r="C424" s="4" t="n"/>
      <c r="D424" s="11" t="n"/>
      <c r="E424" s="4" t="n"/>
      <c r="F424" s="8">
        <f>IF(E424="","",IFERROR(VLOOKUP(E424,Rates!$A$5:$C$204,2,FALSE),""))</f>
        <v/>
      </c>
      <c r="G424" s="12" t="n"/>
      <c r="H424" s="8">
        <f>IF(OR(F424="",G424=""),"",G424-F424)</f>
        <v/>
      </c>
      <c r="I424" s="13" t="n"/>
      <c r="J424" s="8">
        <f>IF(F424="","",N(F424)*N(I424))</f>
        <v/>
      </c>
      <c r="K424" s="12" t="n"/>
      <c r="L424" s="8">
        <f>IF(J424="","",N(K424)-J424)</f>
        <v/>
      </c>
      <c r="M424" s="4" t="n"/>
      <c r="N424" s="8">
        <f>IF(M424="","",MAX(0,N(M424)-$B$5)*$B$6)</f>
        <v/>
      </c>
      <c r="O424" s="12" t="n"/>
      <c r="P424" s="12" t="n"/>
      <c r="Q424" s="12" t="n"/>
      <c r="R424" s="8">
        <f>IF(F424="","",N(F424)+N(J424)+N(N424)+N(P424))</f>
        <v/>
      </c>
      <c r="S424" s="12" t="n"/>
      <c r="T424" s="8">
        <f>IF(OR(R424="",S424=""),"",S424-R424)</f>
        <v/>
      </c>
      <c r="U424">
        <f>IF(T424="","",IF(T424&gt;$B$4,IF(H424&gt;$B$4,"Linehaul over",IF(L424&gt;$B$4,"Fuel over",IF(N(O424)-N(N424)&gt;$B$4,"Detention over",IF(N(Q424)-N(P424)&gt;$B$4,"Accessorials over","Total over")))),IF(T424&lt;-$B$4,"Under-billed","OK")))</f>
        <v/>
      </c>
      <c r="V424" s="4" t="n"/>
      <c r="W424" s="4" t="n"/>
    </row>
    <row r="425">
      <c r="A425" s="4" t="n"/>
      <c r="B425" s="4" t="n"/>
      <c r="C425" s="4" t="n"/>
      <c r="D425" s="11" t="n"/>
      <c r="E425" s="4" t="n"/>
      <c r="F425" s="8">
        <f>IF(E425="","",IFERROR(VLOOKUP(E425,Rates!$A$5:$C$204,2,FALSE),""))</f>
        <v/>
      </c>
      <c r="G425" s="12" t="n"/>
      <c r="H425" s="8">
        <f>IF(OR(F425="",G425=""),"",G425-F425)</f>
        <v/>
      </c>
      <c r="I425" s="13" t="n"/>
      <c r="J425" s="8">
        <f>IF(F425="","",N(F425)*N(I425))</f>
        <v/>
      </c>
      <c r="K425" s="12" t="n"/>
      <c r="L425" s="8">
        <f>IF(J425="","",N(K425)-J425)</f>
        <v/>
      </c>
      <c r="M425" s="4" t="n"/>
      <c r="N425" s="8">
        <f>IF(M425="","",MAX(0,N(M425)-$B$5)*$B$6)</f>
        <v/>
      </c>
      <c r="O425" s="12" t="n"/>
      <c r="P425" s="12" t="n"/>
      <c r="Q425" s="12" t="n"/>
      <c r="R425" s="8">
        <f>IF(F425="","",N(F425)+N(J425)+N(N425)+N(P425))</f>
        <v/>
      </c>
      <c r="S425" s="12" t="n"/>
      <c r="T425" s="8">
        <f>IF(OR(R425="",S425=""),"",S425-R425)</f>
        <v/>
      </c>
      <c r="U425">
        <f>IF(T425="","",IF(T425&gt;$B$4,IF(H425&gt;$B$4,"Linehaul over",IF(L425&gt;$B$4,"Fuel over",IF(N(O425)-N(N425)&gt;$B$4,"Detention over",IF(N(Q425)-N(P425)&gt;$B$4,"Accessorials over","Total over")))),IF(T425&lt;-$B$4,"Under-billed","OK")))</f>
        <v/>
      </c>
      <c r="V425" s="4" t="n"/>
      <c r="W425" s="4" t="n"/>
    </row>
    <row r="426">
      <c r="A426" s="4" t="n"/>
      <c r="B426" s="4" t="n"/>
      <c r="C426" s="4" t="n"/>
      <c r="D426" s="11" t="n"/>
      <c r="E426" s="4" t="n"/>
      <c r="F426" s="8">
        <f>IF(E426="","",IFERROR(VLOOKUP(E426,Rates!$A$5:$C$204,2,FALSE),""))</f>
        <v/>
      </c>
      <c r="G426" s="12" t="n"/>
      <c r="H426" s="8">
        <f>IF(OR(F426="",G426=""),"",G426-F426)</f>
        <v/>
      </c>
      <c r="I426" s="13" t="n"/>
      <c r="J426" s="8">
        <f>IF(F426="","",N(F426)*N(I426))</f>
        <v/>
      </c>
      <c r="K426" s="12" t="n"/>
      <c r="L426" s="8">
        <f>IF(J426="","",N(K426)-J426)</f>
        <v/>
      </c>
      <c r="M426" s="4" t="n"/>
      <c r="N426" s="8">
        <f>IF(M426="","",MAX(0,N(M426)-$B$5)*$B$6)</f>
        <v/>
      </c>
      <c r="O426" s="12" t="n"/>
      <c r="P426" s="12" t="n"/>
      <c r="Q426" s="12" t="n"/>
      <c r="R426" s="8">
        <f>IF(F426="","",N(F426)+N(J426)+N(N426)+N(P426))</f>
        <v/>
      </c>
      <c r="S426" s="12" t="n"/>
      <c r="T426" s="8">
        <f>IF(OR(R426="",S426=""),"",S426-R426)</f>
        <v/>
      </c>
      <c r="U426">
        <f>IF(T426="","",IF(T426&gt;$B$4,IF(H426&gt;$B$4,"Linehaul over",IF(L426&gt;$B$4,"Fuel over",IF(N(O426)-N(N426)&gt;$B$4,"Detention over",IF(N(Q426)-N(P426)&gt;$B$4,"Accessorials over","Total over")))),IF(T426&lt;-$B$4,"Under-billed","OK")))</f>
        <v/>
      </c>
      <c r="V426" s="4" t="n"/>
      <c r="W426" s="4" t="n"/>
    </row>
    <row r="427">
      <c r="A427" s="4" t="n"/>
      <c r="B427" s="4" t="n"/>
      <c r="C427" s="4" t="n"/>
      <c r="D427" s="11" t="n"/>
      <c r="E427" s="4" t="n"/>
      <c r="F427" s="8">
        <f>IF(E427="","",IFERROR(VLOOKUP(E427,Rates!$A$5:$C$204,2,FALSE),""))</f>
        <v/>
      </c>
      <c r="G427" s="12" t="n"/>
      <c r="H427" s="8">
        <f>IF(OR(F427="",G427=""),"",G427-F427)</f>
        <v/>
      </c>
      <c r="I427" s="13" t="n"/>
      <c r="J427" s="8">
        <f>IF(F427="","",N(F427)*N(I427))</f>
        <v/>
      </c>
      <c r="K427" s="12" t="n"/>
      <c r="L427" s="8">
        <f>IF(J427="","",N(K427)-J427)</f>
        <v/>
      </c>
      <c r="M427" s="4" t="n"/>
      <c r="N427" s="8">
        <f>IF(M427="","",MAX(0,N(M427)-$B$5)*$B$6)</f>
        <v/>
      </c>
      <c r="O427" s="12" t="n"/>
      <c r="P427" s="12" t="n"/>
      <c r="Q427" s="12" t="n"/>
      <c r="R427" s="8">
        <f>IF(F427="","",N(F427)+N(J427)+N(N427)+N(P427))</f>
        <v/>
      </c>
      <c r="S427" s="12" t="n"/>
      <c r="T427" s="8">
        <f>IF(OR(R427="",S427=""),"",S427-R427)</f>
        <v/>
      </c>
      <c r="U427">
        <f>IF(T427="","",IF(T427&gt;$B$4,IF(H427&gt;$B$4,"Linehaul over",IF(L427&gt;$B$4,"Fuel over",IF(N(O427)-N(N427)&gt;$B$4,"Detention over",IF(N(Q427)-N(P427)&gt;$B$4,"Accessorials over","Total over")))),IF(T427&lt;-$B$4,"Under-billed","OK")))</f>
        <v/>
      </c>
      <c r="V427" s="4" t="n"/>
      <c r="W427" s="4" t="n"/>
    </row>
    <row r="428">
      <c r="A428" s="4" t="n"/>
      <c r="B428" s="4" t="n"/>
      <c r="C428" s="4" t="n"/>
      <c r="D428" s="11" t="n"/>
      <c r="E428" s="4" t="n"/>
      <c r="F428" s="8">
        <f>IF(E428="","",IFERROR(VLOOKUP(E428,Rates!$A$5:$C$204,2,FALSE),""))</f>
        <v/>
      </c>
      <c r="G428" s="12" t="n"/>
      <c r="H428" s="8">
        <f>IF(OR(F428="",G428=""),"",G428-F428)</f>
        <v/>
      </c>
      <c r="I428" s="13" t="n"/>
      <c r="J428" s="8">
        <f>IF(F428="","",N(F428)*N(I428))</f>
        <v/>
      </c>
      <c r="K428" s="12" t="n"/>
      <c r="L428" s="8">
        <f>IF(J428="","",N(K428)-J428)</f>
        <v/>
      </c>
      <c r="M428" s="4" t="n"/>
      <c r="N428" s="8">
        <f>IF(M428="","",MAX(0,N(M428)-$B$5)*$B$6)</f>
        <v/>
      </c>
      <c r="O428" s="12" t="n"/>
      <c r="P428" s="12" t="n"/>
      <c r="Q428" s="12" t="n"/>
      <c r="R428" s="8">
        <f>IF(F428="","",N(F428)+N(J428)+N(N428)+N(P428))</f>
        <v/>
      </c>
      <c r="S428" s="12" t="n"/>
      <c r="T428" s="8">
        <f>IF(OR(R428="",S428=""),"",S428-R428)</f>
        <v/>
      </c>
      <c r="U428">
        <f>IF(T428="","",IF(T428&gt;$B$4,IF(H428&gt;$B$4,"Linehaul over",IF(L428&gt;$B$4,"Fuel over",IF(N(O428)-N(N428)&gt;$B$4,"Detention over",IF(N(Q428)-N(P428)&gt;$B$4,"Accessorials over","Total over")))),IF(T428&lt;-$B$4,"Under-billed","OK")))</f>
        <v/>
      </c>
      <c r="V428" s="4" t="n"/>
      <c r="W428" s="4" t="n"/>
    </row>
    <row r="429">
      <c r="A429" s="4" t="n"/>
      <c r="B429" s="4" t="n"/>
      <c r="C429" s="4" t="n"/>
      <c r="D429" s="11" t="n"/>
      <c r="E429" s="4" t="n"/>
      <c r="F429" s="8">
        <f>IF(E429="","",IFERROR(VLOOKUP(E429,Rates!$A$5:$C$204,2,FALSE),""))</f>
        <v/>
      </c>
      <c r="G429" s="12" t="n"/>
      <c r="H429" s="8">
        <f>IF(OR(F429="",G429=""),"",G429-F429)</f>
        <v/>
      </c>
      <c r="I429" s="13" t="n"/>
      <c r="J429" s="8">
        <f>IF(F429="","",N(F429)*N(I429))</f>
        <v/>
      </c>
      <c r="K429" s="12" t="n"/>
      <c r="L429" s="8">
        <f>IF(J429="","",N(K429)-J429)</f>
        <v/>
      </c>
      <c r="M429" s="4" t="n"/>
      <c r="N429" s="8">
        <f>IF(M429="","",MAX(0,N(M429)-$B$5)*$B$6)</f>
        <v/>
      </c>
      <c r="O429" s="12" t="n"/>
      <c r="P429" s="12" t="n"/>
      <c r="Q429" s="12" t="n"/>
      <c r="R429" s="8">
        <f>IF(F429="","",N(F429)+N(J429)+N(N429)+N(P429))</f>
        <v/>
      </c>
      <c r="S429" s="12" t="n"/>
      <c r="T429" s="8">
        <f>IF(OR(R429="",S429=""),"",S429-R429)</f>
        <v/>
      </c>
      <c r="U429">
        <f>IF(T429="","",IF(T429&gt;$B$4,IF(H429&gt;$B$4,"Linehaul over",IF(L429&gt;$B$4,"Fuel over",IF(N(O429)-N(N429)&gt;$B$4,"Detention over",IF(N(Q429)-N(P429)&gt;$B$4,"Accessorials over","Total over")))),IF(T429&lt;-$B$4,"Under-billed","OK")))</f>
        <v/>
      </c>
      <c r="V429" s="4" t="n"/>
      <c r="W429" s="4" t="n"/>
    </row>
    <row r="430">
      <c r="A430" s="4" t="n"/>
      <c r="B430" s="4" t="n"/>
      <c r="C430" s="4" t="n"/>
      <c r="D430" s="11" t="n"/>
      <c r="E430" s="4" t="n"/>
      <c r="F430" s="8">
        <f>IF(E430="","",IFERROR(VLOOKUP(E430,Rates!$A$5:$C$204,2,FALSE),""))</f>
        <v/>
      </c>
      <c r="G430" s="12" t="n"/>
      <c r="H430" s="8">
        <f>IF(OR(F430="",G430=""),"",G430-F430)</f>
        <v/>
      </c>
      <c r="I430" s="13" t="n"/>
      <c r="J430" s="8">
        <f>IF(F430="","",N(F430)*N(I430))</f>
        <v/>
      </c>
      <c r="K430" s="12" t="n"/>
      <c r="L430" s="8">
        <f>IF(J430="","",N(K430)-J430)</f>
        <v/>
      </c>
      <c r="M430" s="4" t="n"/>
      <c r="N430" s="8">
        <f>IF(M430="","",MAX(0,N(M430)-$B$5)*$B$6)</f>
        <v/>
      </c>
      <c r="O430" s="12" t="n"/>
      <c r="P430" s="12" t="n"/>
      <c r="Q430" s="12" t="n"/>
      <c r="R430" s="8">
        <f>IF(F430="","",N(F430)+N(J430)+N(N430)+N(P430))</f>
        <v/>
      </c>
      <c r="S430" s="12" t="n"/>
      <c r="T430" s="8">
        <f>IF(OR(R430="",S430=""),"",S430-R430)</f>
        <v/>
      </c>
      <c r="U430">
        <f>IF(T430="","",IF(T430&gt;$B$4,IF(H430&gt;$B$4,"Linehaul over",IF(L430&gt;$B$4,"Fuel over",IF(N(O430)-N(N430)&gt;$B$4,"Detention over",IF(N(Q430)-N(P430)&gt;$B$4,"Accessorials over","Total over")))),IF(T430&lt;-$B$4,"Under-billed","OK")))</f>
        <v/>
      </c>
      <c r="V430" s="4" t="n"/>
      <c r="W430" s="4" t="n"/>
    </row>
    <row r="431">
      <c r="A431" s="4" t="n"/>
      <c r="B431" s="4" t="n"/>
      <c r="C431" s="4" t="n"/>
      <c r="D431" s="11" t="n"/>
      <c r="E431" s="4" t="n"/>
      <c r="F431" s="8">
        <f>IF(E431="","",IFERROR(VLOOKUP(E431,Rates!$A$5:$C$204,2,FALSE),""))</f>
        <v/>
      </c>
      <c r="G431" s="12" t="n"/>
      <c r="H431" s="8">
        <f>IF(OR(F431="",G431=""),"",G431-F431)</f>
        <v/>
      </c>
      <c r="I431" s="13" t="n"/>
      <c r="J431" s="8">
        <f>IF(F431="","",N(F431)*N(I431))</f>
        <v/>
      </c>
      <c r="K431" s="12" t="n"/>
      <c r="L431" s="8">
        <f>IF(J431="","",N(K431)-J431)</f>
        <v/>
      </c>
      <c r="M431" s="4" t="n"/>
      <c r="N431" s="8">
        <f>IF(M431="","",MAX(0,N(M431)-$B$5)*$B$6)</f>
        <v/>
      </c>
      <c r="O431" s="12" t="n"/>
      <c r="P431" s="12" t="n"/>
      <c r="Q431" s="12" t="n"/>
      <c r="R431" s="8">
        <f>IF(F431="","",N(F431)+N(J431)+N(N431)+N(P431))</f>
        <v/>
      </c>
      <c r="S431" s="12" t="n"/>
      <c r="T431" s="8">
        <f>IF(OR(R431="",S431=""),"",S431-R431)</f>
        <v/>
      </c>
      <c r="U431">
        <f>IF(T431="","",IF(T431&gt;$B$4,IF(H431&gt;$B$4,"Linehaul over",IF(L431&gt;$B$4,"Fuel over",IF(N(O431)-N(N431)&gt;$B$4,"Detention over",IF(N(Q431)-N(P431)&gt;$B$4,"Accessorials over","Total over")))),IF(T431&lt;-$B$4,"Under-billed","OK")))</f>
        <v/>
      </c>
      <c r="V431" s="4" t="n"/>
      <c r="W431" s="4" t="n"/>
    </row>
    <row r="432">
      <c r="A432" s="4" t="n"/>
      <c r="B432" s="4" t="n"/>
      <c r="C432" s="4" t="n"/>
      <c r="D432" s="11" t="n"/>
      <c r="E432" s="4" t="n"/>
      <c r="F432" s="8">
        <f>IF(E432="","",IFERROR(VLOOKUP(E432,Rates!$A$5:$C$204,2,FALSE),""))</f>
        <v/>
      </c>
      <c r="G432" s="12" t="n"/>
      <c r="H432" s="8">
        <f>IF(OR(F432="",G432=""),"",G432-F432)</f>
        <v/>
      </c>
      <c r="I432" s="13" t="n"/>
      <c r="J432" s="8">
        <f>IF(F432="","",N(F432)*N(I432))</f>
        <v/>
      </c>
      <c r="K432" s="12" t="n"/>
      <c r="L432" s="8">
        <f>IF(J432="","",N(K432)-J432)</f>
        <v/>
      </c>
      <c r="M432" s="4" t="n"/>
      <c r="N432" s="8">
        <f>IF(M432="","",MAX(0,N(M432)-$B$5)*$B$6)</f>
        <v/>
      </c>
      <c r="O432" s="12" t="n"/>
      <c r="P432" s="12" t="n"/>
      <c r="Q432" s="12" t="n"/>
      <c r="R432" s="8">
        <f>IF(F432="","",N(F432)+N(J432)+N(N432)+N(P432))</f>
        <v/>
      </c>
      <c r="S432" s="12" t="n"/>
      <c r="T432" s="8">
        <f>IF(OR(R432="",S432=""),"",S432-R432)</f>
        <v/>
      </c>
      <c r="U432">
        <f>IF(T432="","",IF(T432&gt;$B$4,IF(H432&gt;$B$4,"Linehaul over",IF(L432&gt;$B$4,"Fuel over",IF(N(O432)-N(N432)&gt;$B$4,"Detention over",IF(N(Q432)-N(P432)&gt;$B$4,"Accessorials over","Total over")))),IF(T432&lt;-$B$4,"Under-billed","OK")))</f>
        <v/>
      </c>
      <c r="V432" s="4" t="n"/>
      <c r="W432" s="4" t="n"/>
    </row>
    <row r="433">
      <c r="A433" s="4" t="n"/>
      <c r="B433" s="4" t="n"/>
      <c r="C433" s="4" t="n"/>
      <c r="D433" s="11" t="n"/>
      <c r="E433" s="4" t="n"/>
      <c r="F433" s="8">
        <f>IF(E433="","",IFERROR(VLOOKUP(E433,Rates!$A$5:$C$204,2,FALSE),""))</f>
        <v/>
      </c>
      <c r="G433" s="12" t="n"/>
      <c r="H433" s="8">
        <f>IF(OR(F433="",G433=""),"",G433-F433)</f>
        <v/>
      </c>
      <c r="I433" s="13" t="n"/>
      <c r="J433" s="8">
        <f>IF(F433="","",N(F433)*N(I433))</f>
        <v/>
      </c>
      <c r="K433" s="12" t="n"/>
      <c r="L433" s="8">
        <f>IF(J433="","",N(K433)-J433)</f>
        <v/>
      </c>
      <c r="M433" s="4" t="n"/>
      <c r="N433" s="8">
        <f>IF(M433="","",MAX(0,N(M433)-$B$5)*$B$6)</f>
        <v/>
      </c>
      <c r="O433" s="12" t="n"/>
      <c r="P433" s="12" t="n"/>
      <c r="Q433" s="12" t="n"/>
      <c r="R433" s="8">
        <f>IF(F433="","",N(F433)+N(J433)+N(N433)+N(P433))</f>
        <v/>
      </c>
      <c r="S433" s="12" t="n"/>
      <c r="T433" s="8">
        <f>IF(OR(R433="",S433=""),"",S433-R433)</f>
        <v/>
      </c>
      <c r="U433">
        <f>IF(T433="","",IF(T433&gt;$B$4,IF(H433&gt;$B$4,"Linehaul over",IF(L433&gt;$B$4,"Fuel over",IF(N(O433)-N(N433)&gt;$B$4,"Detention over",IF(N(Q433)-N(P433)&gt;$B$4,"Accessorials over","Total over")))),IF(T433&lt;-$B$4,"Under-billed","OK")))</f>
        <v/>
      </c>
      <c r="V433" s="4" t="n"/>
      <c r="W433" s="4" t="n"/>
    </row>
    <row r="434">
      <c r="A434" s="4" t="n"/>
      <c r="B434" s="4" t="n"/>
      <c r="C434" s="4" t="n"/>
      <c r="D434" s="11" t="n"/>
      <c r="E434" s="4" t="n"/>
      <c r="F434" s="8">
        <f>IF(E434="","",IFERROR(VLOOKUP(E434,Rates!$A$5:$C$204,2,FALSE),""))</f>
        <v/>
      </c>
      <c r="G434" s="12" t="n"/>
      <c r="H434" s="8">
        <f>IF(OR(F434="",G434=""),"",G434-F434)</f>
        <v/>
      </c>
      <c r="I434" s="13" t="n"/>
      <c r="J434" s="8">
        <f>IF(F434="","",N(F434)*N(I434))</f>
        <v/>
      </c>
      <c r="K434" s="12" t="n"/>
      <c r="L434" s="8">
        <f>IF(J434="","",N(K434)-J434)</f>
        <v/>
      </c>
      <c r="M434" s="4" t="n"/>
      <c r="N434" s="8">
        <f>IF(M434="","",MAX(0,N(M434)-$B$5)*$B$6)</f>
        <v/>
      </c>
      <c r="O434" s="12" t="n"/>
      <c r="P434" s="12" t="n"/>
      <c r="Q434" s="12" t="n"/>
      <c r="R434" s="8">
        <f>IF(F434="","",N(F434)+N(J434)+N(N434)+N(P434))</f>
        <v/>
      </c>
      <c r="S434" s="12" t="n"/>
      <c r="T434" s="8">
        <f>IF(OR(R434="",S434=""),"",S434-R434)</f>
        <v/>
      </c>
      <c r="U434">
        <f>IF(T434="","",IF(T434&gt;$B$4,IF(H434&gt;$B$4,"Linehaul over",IF(L434&gt;$B$4,"Fuel over",IF(N(O434)-N(N434)&gt;$B$4,"Detention over",IF(N(Q434)-N(P434)&gt;$B$4,"Accessorials over","Total over")))),IF(T434&lt;-$B$4,"Under-billed","OK")))</f>
        <v/>
      </c>
      <c r="V434" s="4" t="n"/>
      <c r="W434" s="4" t="n"/>
    </row>
    <row r="435">
      <c r="A435" s="4" t="n"/>
      <c r="B435" s="4" t="n"/>
      <c r="C435" s="4" t="n"/>
      <c r="D435" s="11" t="n"/>
      <c r="E435" s="4" t="n"/>
      <c r="F435" s="8">
        <f>IF(E435="","",IFERROR(VLOOKUP(E435,Rates!$A$5:$C$204,2,FALSE),""))</f>
        <v/>
      </c>
      <c r="G435" s="12" t="n"/>
      <c r="H435" s="8">
        <f>IF(OR(F435="",G435=""),"",G435-F435)</f>
        <v/>
      </c>
      <c r="I435" s="13" t="n"/>
      <c r="J435" s="8">
        <f>IF(F435="","",N(F435)*N(I435))</f>
        <v/>
      </c>
      <c r="K435" s="12" t="n"/>
      <c r="L435" s="8">
        <f>IF(J435="","",N(K435)-J435)</f>
        <v/>
      </c>
      <c r="M435" s="4" t="n"/>
      <c r="N435" s="8">
        <f>IF(M435="","",MAX(0,N(M435)-$B$5)*$B$6)</f>
        <v/>
      </c>
      <c r="O435" s="12" t="n"/>
      <c r="P435" s="12" t="n"/>
      <c r="Q435" s="12" t="n"/>
      <c r="R435" s="8">
        <f>IF(F435="","",N(F435)+N(J435)+N(N435)+N(P435))</f>
        <v/>
      </c>
      <c r="S435" s="12" t="n"/>
      <c r="T435" s="8">
        <f>IF(OR(R435="",S435=""),"",S435-R435)</f>
        <v/>
      </c>
      <c r="U435">
        <f>IF(T435="","",IF(T435&gt;$B$4,IF(H435&gt;$B$4,"Linehaul over",IF(L435&gt;$B$4,"Fuel over",IF(N(O435)-N(N435)&gt;$B$4,"Detention over",IF(N(Q435)-N(P435)&gt;$B$4,"Accessorials over","Total over")))),IF(T435&lt;-$B$4,"Under-billed","OK")))</f>
        <v/>
      </c>
      <c r="V435" s="4" t="n"/>
      <c r="W435" s="4" t="n"/>
    </row>
    <row r="436">
      <c r="A436" s="4" t="n"/>
      <c r="B436" s="4" t="n"/>
      <c r="C436" s="4" t="n"/>
      <c r="D436" s="11" t="n"/>
      <c r="E436" s="4" t="n"/>
      <c r="F436" s="8">
        <f>IF(E436="","",IFERROR(VLOOKUP(E436,Rates!$A$5:$C$204,2,FALSE),""))</f>
        <v/>
      </c>
      <c r="G436" s="12" t="n"/>
      <c r="H436" s="8">
        <f>IF(OR(F436="",G436=""),"",G436-F436)</f>
        <v/>
      </c>
      <c r="I436" s="13" t="n"/>
      <c r="J436" s="8">
        <f>IF(F436="","",N(F436)*N(I436))</f>
        <v/>
      </c>
      <c r="K436" s="12" t="n"/>
      <c r="L436" s="8">
        <f>IF(J436="","",N(K436)-J436)</f>
        <v/>
      </c>
      <c r="M436" s="4" t="n"/>
      <c r="N436" s="8">
        <f>IF(M436="","",MAX(0,N(M436)-$B$5)*$B$6)</f>
        <v/>
      </c>
      <c r="O436" s="12" t="n"/>
      <c r="P436" s="12" t="n"/>
      <c r="Q436" s="12" t="n"/>
      <c r="R436" s="8">
        <f>IF(F436="","",N(F436)+N(J436)+N(N436)+N(P436))</f>
        <v/>
      </c>
      <c r="S436" s="12" t="n"/>
      <c r="T436" s="8">
        <f>IF(OR(R436="",S436=""),"",S436-R436)</f>
        <v/>
      </c>
      <c r="U436">
        <f>IF(T436="","",IF(T436&gt;$B$4,IF(H436&gt;$B$4,"Linehaul over",IF(L436&gt;$B$4,"Fuel over",IF(N(O436)-N(N436)&gt;$B$4,"Detention over",IF(N(Q436)-N(P436)&gt;$B$4,"Accessorials over","Total over")))),IF(T436&lt;-$B$4,"Under-billed","OK")))</f>
        <v/>
      </c>
      <c r="V436" s="4" t="n"/>
      <c r="W436" s="4" t="n"/>
    </row>
    <row r="437">
      <c r="A437" s="4" t="n"/>
      <c r="B437" s="4" t="n"/>
      <c r="C437" s="4" t="n"/>
      <c r="D437" s="11" t="n"/>
      <c r="E437" s="4" t="n"/>
      <c r="F437" s="8">
        <f>IF(E437="","",IFERROR(VLOOKUP(E437,Rates!$A$5:$C$204,2,FALSE),""))</f>
        <v/>
      </c>
      <c r="G437" s="12" t="n"/>
      <c r="H437" s="8">
        <f>IF(OR(F437="",G437=""),"",G437-F437)</f>
        <v/>
      </c>
      <c r="I437" s="13" t="n"/>
      <c r="J437" s="8">
        <f>IF(F437="","",N(F437)*N(I437))</f>
        <v/>
      </c>
      <c r="K437" s="12" t="n"/>
      <c r="L437" s="8">
        <f>IF(J437="","",N(K437)-J437)</f>
        <v/>
      </c>
      <c r="M437" s="4" t="n"/>
      <c r="N437" s="8">
        <f>IF(M437="","",MAX(0,N(M437)-$B$5)*$B$6)</f>
        <v/>
      </c>
      <c r="O437" s="12" t="n"/>
      <c r="P437" s="12" t="n"/>
      <c r="Q437" s="12" t="n"/>
      <c r="R437" s="8">
        <f>IF(F437="","",N(F437)+N(J437)+N(N437)+N(P437))</f>
        <v/>
      </c>
      <c r="S437" s="12" t="n"/>
      <c r="T437" s="8">
        <f>IF(OR(R437="",S437=""),"",S437-R437)</f>
        <v/>
      </c>
      <c r="U437">
        <f>IF(T437="","",IF(T437&gt;$B$4,IF(H437&gt;$B$4,"Linehaul over",IF(L437&gt;$B$4,"Fuel over",IF(N(O437)-N(N437)&gt;$B$4,"Detention over",IF(N(Q437)-N(P437)&gt;$B$4,"Accessorials over","Total over")))),IF(T437&lt;-$B$4,"Under-billed","OK")))</f>
        <v/>
      </c>
      <c r="V437" s="4" t="n"/>
      <c r="W437" s="4" t="n"/>
    </row>
    <row r="438">
      <c r="A438" s="4" t="n"/>
      <c r="B438" s="4" t="n"/>
      <c r="C438" s="4" t="n"/>
      <c r="D438" s="11" t="n"/>
      <c r="E438" s="4" t="n"/>
      <c r="F438" s="8">
        <f>IF(E438="","",IFERROR(VLOOKUP(E438,Rates!$A$5:$C$204,2,FALSE),""))</f>
        <v/>
      </c>
      <c r="G438" s="12" t="n"/>
      <c r="H438" s="8">
        <f>IF(OR(F438="",G438=""),"",G438-F438)</f>
        <v/>
      </c>
      <c r="I438" s="13" t="n"/>
      <c r="J438" s="8">
        <f>IF(F438="","",N(F438)*N(I438))</f>
        <v/>
      </c>
      <c r="K438" s="12" t="n"/>
      <c r="L438" s="8">
        <f>IF(J438="","",N(K438)-J438)</f>
        <v/>
      </c>
      <c r="M438" s="4" t="n"/>
      <c r="N438" s="8">
        <f>IF(M438="","",MAX(0,N(M438)-$B$5)*$B$6)</f>
        <v/>
      </c>
      <c r="O438" s="12" t="n"/>
      <c r="P438" s="12" t="n"/>
      <c r="Q438" s="12" t="n"/>
      <c r="R438" s="8">
        <f>IF(F438="","",N(F438)+N(J438)+N(N438)+N(P438))</f>
        <v/>
      </c>
      <c r="S438" s="12" t="n"/>
      <c r="T438" s="8">
        <f>IF(OR(R438="",S438=""),"",S438-R438)</f>
        <v/>
      </c>
      <c r="U438">
        <f>IF(T438="","",IF(T438&gt;$B$4,IF(H438&gt;$B$4,"Linehaul over",IF(L438&gt;$B$4,"Fuel over",IF(N(O438)-N(N438)&gt;$B$4,"Detention over",IF(N(Q438)-N(P438)&gt;$B$4,"Accessorials over","Total over")))),IF(T438&lt;-$B$4,"Under-billed","OK")))</f>
        <v/>
      </c>
      <c r="V438" s="4" t="n"/>
      <c r="W438" s="4" t="n"/>
    </row>
    <row r="439">
      <c r="A439" s="4" t="n"/>
      <c r="B439" s="4" t="n"/>
      <c r="C439" s="4" t="n"/>
      <c r="D439" s="11" t="n"/>
      <c r="E439" s="4" t="n"/>
      <c r="F439" s="8">
        <f>IF(E439="","",IFERROR(VLOOKUP(E439,Rates!$A$5:$C$204,2,FALSE),""))</f>
        <v/>
      </c>
      <c r="G439" s="12" t="n"/>
      <c r="H439" s="8">
        <f>IF(OR(F439="",G439=""),"",G439-F439)</f>
        <v/>
      </c>
      <c r="I439" s="13" t="n"/>
      <c r="J439" s="8">
        <f>IF(F439="","",N(F439)*N(I439))</f>
        <v/>
      </c>
      <c r="K439" s="12" t="n"/>
      <c r="L439" s="8">
        <f>IF(J439="","",N(K439)-J439)</f>
        <v/>
      </c>
      <c r="M439" s="4" t="n"/>
      <c r="N439" s="8">
        <f>IF(M439="","",MAX(0,N(M439)-$B$5)*$B$6)</f>
        <v/>
      </c>
      <c r="O439" s="12" t="n"/>
      <c r="P439" s="12" t="n"/>
      <c r="Q439" s="12" t="n"/>
      <c r="R439" s="8">
        <f>IF(F439="","",N(F439)+N(J439)+N(N439)+N(P439))</f>
        <v/>
      </c>
      <c r="S439" s="12" t="n"/>
      <c r="T439" s="8">
        <f>IF(OR(R439="",S439=""),"",S439-R439)</f>
        <v/>
      </c>
      <c r="U439">
        <f>IF(T439="","",IF(T439&gt;$B$4,IF(H439&gt;$B$4,"Linehaul over",IF(L439&gt;$B$4,"Fuel over",IF(N(O439)-N(N439)&gt;$B$4,"Detention over",IF(N(Q439)-N(P439)&gt;$B$4,"Accessorials over","Total over")))),IF(T439&lt;-$B$4,"Under-billed","OK")))</f>
        <v/>
      </c>
      <c r="V439" s="4" t="n"/>
      <c r="W439" s="4" t="n"/>
    </row>
    <row r="440">
      <c r="A440" s="4" t="n"/>
      <c r="B440" s="4" t="n"/>
      <c r="C440" s="4" t="n"/>
      <c r="D440" s="11" t="n"/>
      <c r="E440" s="4" t="n"/>
      <c r="F440" s="8">
        <f>IF(E440="","",IFERROR(VLOOKUP(E440,Rates!$A$5:$C$204,2,FALSE),""))</f>
        <v/>
      </c>
      <c r="G440" s="12" t="n"/>
      <c r="H440" s="8">
        <f>IF(OR(F440="",G440=""),"",G440-F440)</f>
        <v/>
      </c>
      <c r="I440" s="13" t="n"/>
      <c r="J440" s="8">
        <f>IF(F440="","",N(F440)*N(I440))</f>
        <v/>
      </c>
      <c r="K440" s="12" t="n"/>
      <c r="L440" s="8">
        <f>IF(J440="","",N(K440)-J440)</f>
        <v/>
      </c>
      <c r="M440" s="4" t="n"/>
      <c r="N440" s="8">
        <f>IF(M440="","",MAX(0,N(M440)-$B$5)*$B$6)</f>
        <v/>
      </c>
      <c r="O440" s="12" t="n"/>
      <c r="P440" s="12" t="n"/>
      <c r="Q440" s="12" t="n"/>
      <c r="R440" s="8">
        <f>IF(F440="","",N(F440)+N(J440)+N(N440)+N(P440))</f>
        <v/>
      </c>
      <c r="S440" s="12" t="n"/>
      <c r="T440" s="8">
        <f>IF(OR(R440="",S440=""),"",S440-R440)</f>
        <v/>
      </c>
      <c r="U440">
        <f>IF(T440="","",IF(T440&gt;$B$4,IF(H440&gt;$B$4,"Linehaul over",IF(L440&gt;$B$4,"Fuel over",IF(N(O440)-N(N440)&gt;$B$4,"Detention over",IF(N(Q440)-N(P440)&gt;$B$4,"Accessorials over","Total over")))),IF(T440&lt;-$B$4,"Under-billed","OK")))</f>
        <v/>
      </c>
      <c r="V440" s="4" t="n"/>
      <c r="W440" s="4" t="n"/>
    </row>
    <row r="441">
      <c r="A441" s="4" t="n"/>
      <c r="B441" s="4" t="n"/>
      <c r="C441" s="4" t="n"/>
      <c r="D441" s="11" t="n"/>
      <c r="E441" s="4" t="n"/>
      <c r="F441" s="8">
        <f>IF(E441="","",IFERROR(VLOOKUP(E441,Rates!$A$5:$C$204,2,FALSE),""))</f>
        <v/>
      </c>
      <c r="G441" s="12" t="n"/>
      <c r="H441" s="8">
        <f>IF(OR(F441="",G441=""),"",G441-F441)</f>
        <v/>
      </c>
      <c r="I441" s="13" t="n"/>
      <c r="J441" s="8">
        <f>IF(F441="","",N(F441)*N(I441))</f>
        <v/>
      </c>
      <c r="K441" s="12" t="n"/>
      <c r="L441" s="8">
        <f>IF(J441="","",N(K441)-J441)</f>
        <v/>
      </c>
      <c r="M441" s="4" t="n"/>
      <c r="N441" s="8">
        <f>IF(M441="","",MAX(0,N(M441)-$B$5)*$B$6)</f>
        <v/>
      </c>
      <c r="O441" s="12" t="n"/>
      <c r="P441" s="12" t="n"/>
      <c r="Q441" s="12" t="n"/>
      <c r="R441" s="8">
        <f>IF(F441="","",N(F441)+N(J441)+N(N441)+N(P441))</f>
        <v/>
      </c>
      <c r="S441" s="12" t="n"/>
      <c r="T441" s="8">
        <f>IF(OR(R441="",S441=""),"",S441-R441)</f>
        <v/>
      </c>
      <c r="U441">
        <f>IF(T441="","",IF(T441&gt;$B$4,IF(H441&gt;$B$4,"Linehaul over",IF(L441&gt;$B$4,"Fuel over",IF(N(O441)-N(N441)&gt;$B$4,"Detention over",IF(N(Q441)-N(P441)&gt;$B$4,"Accessorials over","Total over")))),IF(T441&lt;-$B$4,"Under-billed","OK")))</f>
        <v/>
      </c>
      <c r="V441" s="4" t="n"/>
      <c r="W441" s="4" t="n"/>
    </row>
    <row r="442">
      <c r="A442" s="4" t="n"/>
      <c r="B442" s="4" t="n"/>
      <c r="C442" s="4" t="n"/>
      <c r="D442" s="11" t="n"/>
      <c r="E442" s="4" t="n"/>
      <c r="F442" s="8">
        <f>IF(E442="","",IFERROR(VLOOKUP(E442,Rates!$A$5:$C$204,2,FALSE),""))</f>
        <v/>
      </c>
      <c r="G442" s="12" t="n"/>
      <c r="H442" s="8">
        <f>IF(OR(F442="",G442=""),"",G442-F442)</f>
        <v/>
      </c>
      <c r="I442" s="13" t="n"/>
      <c r="J442" s="8">
        <f>IF(F442="","",N(F442)*N(I442))</f>
        <v/>
      </c>
      <c r="K442" s="12" t="n"/>
      <c r="L442" s="8">
        <f>IF(J442="","",N(K442)-J442)</f>
        <v/>
      </c>
      <c r="M442" s="4" t="n"/>
      <c r="N442" s="8">
        <f>IF(M442="","",MAX(0,N(M442)-$B$5)*$B$6)</f>
        <v/>
      </c>
      <c r="O442" s="12" t="n"/>
      <c r="P442" s="12" t="n"/>
      <c r="Q442" s="12" t="n"/>
      <c r="R442" s="8">
        <f>IF(F442="","",N(F442)+N(J442)+N(N442)+N(P442))</f>
        <v/>
      </c>
      <c r="S442" s="12" t="n"/>
      <c r="T442" s="8">
        <f>IF(OR(R442="",S442=""),"",S442-R442)</f>
        <v/>
      </c>
      <c r="U442">
        <f>IF(T442="","",IF(T442&gt;$B$4,IF(H442&gt;$B$4,"Linehaul over",IF(L442&gt;$B$4,"Fuel over",IF(N(O442)-N(N442)&gt;$B$4,"Detention over",IF(N(Q442)-N(P442)&gt;$B$4,"Accessorials over","Total over")))),IF(T442&lt;-$B$4,"Under-billed","OK")))</f>
        <v/>
      </c>
      <c r="V442" s="4" t="n"/>
      <c r="W442" s="4" t="n"/>
    </row>
    <row r="443">
      <c r="A443" s="4" t="n"/>
      <c r="B443" s="4" t="n"/>
      <c r="C443" s="4" t="n"/>
      <c r="D443" s="11" t="n"/>
      <c r="E443" s="4" t="n"/>
      <c r="F443" s="8">
        <f>IF(E443="","",IFERROR(VLOOKUP(E443,Rates!$A$5:$C$204,2,FALSE),""))</f>
        <v/>
      </c>
      <c r="G443" s="12" t="n"/>
      <c r="H443" s="8">
        <f>IF(OR(F443="",G443=""),"",G443-F443)</f>
        <v/>
      </c>
      <c r="I443" s="13" t="n"/>
      <c r="J443" s="8">
        <f>IF(F443="","",N(F443)*N(I443))</f>
        <v/>
      </c>
      <c r="K443" s="12" t="n"/>
      <c r="L443" s="8">
        <f>IF(J443="","",N(K443)-J443)</f>
        <v/>
      </c>
      <c r="M443" s="4" t="n"/>
      <c r="N443" s="8">
        <f>IF(M443="","",MAX(0,N(M443)-$B$5)*$B$6)</f>
        <v/>
      </c>
      <c r="O443" s="12" t="n"/>
      <c r="P443" s="12" t="n"/>
      <c r="Q443" s="12" t="n"/>
      <c r="R443" s="8">
        <f>IF(F443="","",N(F443)+N(J443)+N(N443)+N(P443))</f>
        <v/>
      </c>
      <c r="S443" s="12" t="n"/>
      <c r="T443" s="8">
        <f>IF(OR(R443="",S443=""),"",S443-R443)</f>
        <v/>
      </c>
      <c r="U443">
        <f>IF(T443="","",IF(T443&gt;$B$4,IF(H443&gt;$B$4,"Linehaul over",IF(L443&gt;$B$4,"Fuel over",IF(N(O443)-N(N443)&gt;$B$4,"Detention over",IF(N(Q443)-N(P443)&gt;$B$4,"Accessorials over","Total over")))),IF(T443&lt;-$B$4,"Under-billed","OK")))</f>
        <v/>
      </c>
      <c r="V443" s="4" t="n"/>
      <c r="W443" s="4" t="n"/>
    </row>
    <row r="444">
      <c r="A444" s="4" t="n"/>
      <c r="B444" s="4" t="n"/>
      <c r="C444" s="4" t="n"/>
      <c r="D444" s="11" t="n"/>
      <c r="E444" s="4" t="n"/>
      <c r="F444" s="8">
        <f>IF(E444="","",IFERROR(VLOOKUP(E444,Rates!$A$5:$C$204,2,FALSE),""))</f>
        <v/>
      </c>
      <c r="G444" s="12" t="n"/>
      <c r="H444" s="8">
        <f>IF(OR(F444="",G444=""),"",G444-F444)</f>
        <v/>
      </c>
      <c r="I444" s="13" t="n"/>
      <c r="J444" s="8">
        <f>IF(F444="","",N(F444)*N(I444))</f>
        <v/>
      </c>
      <c r="K444" s="12" t="n"/>
      <c r="L444" s="8">
        <f>IF(J444="","",N(K444)-J444)</f>
        <v/>
      </c>
      <c r="M444" s="4" t="n"/>
      <c r="N444" s="8">
        <f>IF(M444="","",MAX(0,N(M444)-$B$5)*$B$6)</f>
        <v/>
      </c>
      <c r="O444" s="12" t="n"/>
      <c r="P444" s="12" t="n"/>
      <c r="Q444" s="12" t="n"/>
      <c r="R444" s="8">
        <f>IF(F444="","",N(F444)+N(J444)+N(N444)+N(P444))</f>
        <v/>
      </c>
      <c r="S444" s="12" t="n"/>
      <c r="T444" s="8">
        <f>IF(OR(R444="",S444=""),"",S444-R444)</f>
        <v/>
      </c>
      <c r="U444">
        <f>IF(T444="","",IF(T444&gt;$B$4,IF(H444&gt;$B$4,"Linehaul over",IF(L444&gt;$B$4,"Fuel over",IF(N(O444)-N(N444)&gt;$B$4,"Detention over",IF(N(Q444)-N(P444)&gt;$B$4,"Accessorials over","Total over")))),IF(T444&lt;-$B$4,"Under-billed","OK")))</f>
        <v/>
      </c>
      <c r="V444" s="4" t="n"/>
      <c r="W444" s="4" t="n"/>
    </row>
    <row r="445">
      <c r="A445" s="4" t="n"/>
      <c r="B445" s="4" t="n"/>
      <c r="C445" s="4" t="n"/>
      <c r="D445" s="11" t="n"/>
      <c r="E445" s="4" t="n"/>
      <c r="F445" s="8">
        <f>IF(E445="","",IFERROR(VLOOKUP(E445,Rates!$A$5:$C$204,2,FALSE),""))</f>
        <v/>
      </c>
      <c r="G445" s="12" t="n"/>
      <c r="H445" s="8">
        <f>IF(OR(F445="",G445=""),"",G445-F445)</f>
        <v/>
      </c>
      <c r="I445" s="13" t="n"/>
      <c r="J445" s="8">
        <f>IF(F445="","",N(F445)*N(I445))</f>
        <v/>
      </c>
      <c r="K445" s="12" t="n"/>
      <c r="L445" s="8">
        <f>IF(J445="","",N(K445)-J445)</f>
        <v/>
      </c>
      <c r="M445" s="4" t="n"/>
      <c r="N445" s="8">
        <f>IF(M445="","",MAX(0,N(M445)-$B$5)*$B$6)</f>
        <v/>
      </c>
      <c r="O445" s="12" t="n"/>
      <c r="P445" s="12" t="n"/>
      <c r="Q445" s="12" t="n"/>
      <c r="R445" s="8">
        <f>IF(F445="","",N(F445)+N(J445)+N(N445)+N(P445))</f>
        <v/>
      </c>
      <c r="S445" s="12" t="n"/>
      <c r="T445" s="8">
        <f>IF(OR(R445="",S445=""),"",S445-R445)</f>
        <v/>
      </c>
      <c r="U445">
        <f>IF(T445="","",IF(T445&gt;$B$4,IF(H445&gt;$B$4,"Linehaul over",IF(L445&gt;$B$4,"Fuel over",IF(N(O445)-N(N445)&gt;$B$4,"Detention over",IF(N(Q445)-N(P445)&gt;$B$4,"Accessorials over","Total over")))),IF(T445&lt;-$B$4,"Under-billed","OK")))</f>
        <v/>
      </c>
      <c r="V445" s="4" t="n"/>
      <c r="W445" s="4" t="n"/>
    </row>
    <row r="446">
      <c r="A446" s="4" t="n"/>
      <c r="B446" s="4" t="n"/>
      <c r="C446" s="4" t="n"/>
      <c r="D446" s="11" t="n"/>
      <c r="E446" s="4" t="n"/>
      <c r="F446" s="8">
        <f>IF(E446="","",IFERROR(VLOOKUP(E446,Rates!$A$5:$C$204,2,FALSE),""))</f>
        <v/>
      </c>
      <c r="G446" s="12" t="n"/>
      <c r="H446" s="8">
        <f>IF(OR(F446="",G446=""),"",G446-F446)</f>
        <v/>
      </c>
      <c r="I446" s="13" t="n"/>
      <c r="J446" s="8">
        <f>IF(F446="","",N(F446)*N(I446))</f>
        <v/>
      </c>
      <c r="K446" s="12" t="n"/>
      <c r="L446" s="8">
        <f>IF(J446="","",N(K446)-J446)</f>
        <v/>
      </c>
      <c r="M446" s="4" t="n"/>
      <c r="N446" s="8">
        <f>IF(M446="","",MAX(0,N(M446)-$B$5)*$B$6)</f>
        <v/>
      </c>
      <c r="O446" s="12" t="n"/>
      <c r="P446" s="12" t="n"/>
      <c r="Q446" s="12" t="n"/>
      <c r="R446" s="8">
        <f>IF(F446="","",N(F446)+N(J446)+N(N446)+N(P446))</f>
        <v/>
      </c>
      <c r="S446" s="12" t="n"/>
      <c r="T446" s="8">
        <f>IF(OR(R446="",S446=""),"",S446-R446)</f>
        <v/>
      </c>
      <c r="U446">
        <f>IF(T446="","",IF(T446&gt;$B$4,IF(H446&gt;$B$4,"Linehaul over",IF(L446&gt;$B$4,"Fuel over",IF(N(O446)-N(N446)&gt;$B$4,"Detention over",IF(N(Q446)-N(P446)&gt;$B$4,"Accessorials over","Total over")))),IF(T446&lt;-$B$4,"Under-billed","OK")))</f>
        <v/>
      </c>
      <c r="V446" s="4" t="n"/>
      <c r="W446" s="4" t="n"/>
    </row>
    <row r="447">
      <c r="A447" s="4" t="n"/>
      <c r="B447" s="4" t="n"/>
      <c r="C447" s="4" t="n"/>
      <c r="D447" s="11" t="n"/>
      <c r="E447" s="4" t="n"/>
      <c r="F447" s="8">
        <f>IF(E447="","",IFERROR(VLOOKUP(E447,Rates!$A$5:$C$204,2,FALSE),""))</f>
        <v/>
      </c>
      <c r="G447" s="12" t="n"/>
      <c r="H447" s="8">
        <f>IF(OR(F447="",G447=""),"",G447-F447)</f>
        <v/>
      </c>
      <c r="I447" s="13" t="n"/>
      <c r="J447" s="8">
        <f>IF(F447="","",N(F447)*N(I447))</f>
        <v/>
      </c>
      <c r="K447" s="12" t="n"/>
      <c r="L447" s="8">
        <f>IF(J447="","",N(K447)-J447)</f>
        <v/>
      </c>
      <c r="M447" s="4" t="n"/>
      <c r="N447" s="8">
        <f>IF(M447="","",MAX(0,N(M447)-$B$5)*$B$6)</f>
        <v/>
      </c>
      <c r="O447" s="12" t="n"/>
      <c r="P447" s="12" t="n"/>
      <c r="Q447" s="12" t="n"/>
      <c r="R447" s="8">
        <f>IF(F447="","",N(F447)+N(J447)+N(N447)+N(P447))</f>
        <v/>
      </c>
      <c r="S447" s="12" t="n"/>
      <c r="T447" s="8">
        <f>IF(OR(R447="",S447=""),"",S447-R447)</f>
        <v/>
      </c>
      <c r="U447">
        <f>IF(T447="","",IF(T447&gt;$B$4,IF(H447&gt;$B$4,"Linehaul over",IF(L447&gt;$B$4,"Fuel over",IF(N(O447)-N(N447)&gt;$B$4,"Detention over",IF(N(Q447)-N(P447)&gt;$B$4,"Accessorials over","Total over")))),IF(T447&lt;-$B$4,"Under-billed","OK")))</f>
        <v/>
      </c>
      <c r="V447" s="4" t="n"/>
      <c r="W447" s="4" t="n"/>
    </row>
    <row r="448">
      <c r="A448" s="4" t="n"/>
      <c r="B448" s="4" t="n"/>
      <c r="C448" s="4" t="n"/>
      <c r="D448" s="11" t="n"/>
      <c r="E448" s="4" t="n"/>
      <c r="F448" s="8">
        <f>IF(E448="","",IFERROR(VLOOKUP(E448,Rates!$A$5:$C$204,2,FALSE),""))</f>
        <v/>
      </c>
      <c r="G448" s="12" t="n"/>
      <c r="H448" s="8">
        <f>IF(OR(F448="",G448=""),"",G448-F448)</f>
        <v/>
      </c>
      <c r="I448" s="13" t="n"/>
      <c r="J448" s="8">
        <f>IF(F448="","",N(F448)*N(I448))</f>
        <v/>
      </c>
      <c r="K448" s="12" t="n"/>
      <c r="L448" s="8">
        <f>IF(J448="","",N(K448)-J448)</f>
        <v/>
      </c>
      <c r="M448" s="4" t="n"/>
      <c r="N448" s="8">
        <f>IF(M448="","",MAX(0,N(M448)-$B$5)*$B$6)</f>
        <v/>
      </c>
      <c r="O448" s="12" t="n"/>
      <c r="P448" s="12" t="n"/>
      <c r="Q448" s="12" t="n"/>
      <c r="R448" s="8">
        <f>IF(F448="","",N(F448)+N(J448)+N(N448)+N(P448))</f>
        <v/>
      </c>
      <c r="S448" s="12" t="n"/>
      <c r="T448" s="8">
        <f>IF(OR(R448="",S448=""),"",S448-R448)</f>
        <v/>
      </c>
      <c r="U448">
        <f>IF(T448="","",IF(T448&gt;$B$4,IF(H448&gt;$B$4,"Linehaul over",IF(L448&gt;$B$4,"Fuel over",IF(N(O448)-N(N448)&gt;$B$4,"Detention over",IF(N(Q448)-N(P448)&gt;$B$4,"Accessorials over","Total over")))),IF(T448&lt;-$B$4,"Under-billed","OK")))</f>
        <v/>
      </c>
      <c r="V448" s="4" t="n"/>
      <c r="W448" s="4" t="n"/>
    </row>
    <row r="449">
      <c r="A449" s="4" t="n"/>
      <c r="B449" s="4" t="n"/>
      <c r="C449" s="4" t="n"/>
      <c r="D449" s="11" t="n"/>
      <c r="E449" s="4" t="n"/>
      <c r="F449" s="8">
        <f>IF(E449="","",IFERROR(VLOOKUP(E449,Rates!$A$5:$C$204,2,FALSE),""))</f>
        <v/>
      </c>
      <c r="G449" s="12" t="n"/>
      <c r="H449" s="8">
        <f>IF(OR(F449="",G449=""),"",G449-F449)</f>
        <v/>
      </c>
      <c r="I449" s="13" t="n"/>
      <c r="J449" s="8">
        <f>IF(F449="","",N(F449)*N(I449))</f>
        <v/>
      </c>
      <c r="K449" s="12" t="n"/>
      <c r="L449" s="8">
        <f>IF(J449="","",N(K449)-J449)</f>
        <v/>
      </c>
      <c r="M449" s="4" t="n"/>
      <c r="N449" s="8">
        <f>IF(M449="","",MAX(0,N(M449)-$B$5)*$B$6)</f>
        <v/>
      </c>
      <c r="O449" s="12" t="n"/>
      <c r="P449" s="12" t="n"/>
      <c r="Q449" s="12" t="n"/>
      <c r="R449" s="8">
        <f>IF(F449="","",N(F449)+N(J449)+N(N449)+N(P449))</f>
        <v/>
      </c>
      <c r="S449" s="12" t="n"/>
      <c r="T449" s="8">
        <f>IF(OR(R449="",S449=""),"",S449-R449)</f>
        <v/>
      </c>
      <c r="U449">
        <f>IF(T449="","",IF(T449&gt;$B$4,IF(H449&gt;$B$4,"Linehaul over",IF(L449&gt;$B$4,"Fuel over",IF(N(O449)-N(N449)&gt;$B$4,"Detention over",IF(N(Q449)-N(P449)&gt;$B$4,"Accessorials over","Total over")))),IF(T449&lt;-$B$4,"Under-billed","OK")))</f>
        <v/>
      </c>
      <c r="V449" s="4" t="n"/>
      <c r="W449" s="4" t="n"/>
    </row>
    <row r="450">
      <c r="A450" s="4" t="n"/>
      <c r="B450" s="4" t="n"/>
      <c r="C450" s="4" t="n"/>
      <c r="D450" s="11" t="n"/>
      <c r="E450" s="4" t="n"/>
      <c r="F450" s="8">
        <f>IF(E450="","",IFERROR(VLOOKUP(E450,Rates!$A$5:$C$204,2,FALSE),""))</f>
        <v/>
      </c>
      <c r="G450" s="12" t="n"/>
      <c r="H450" s="8">
        <f>IF(OR(F450="",G450=""),"",G450-F450)</f>
        <v/>
      </c>
      <c r="I450" s="13" t="n"/>
      <c r="J450" s="8">
        <f>IF(F450="","",N(F450)*N(I450))</f>
        <v/>
      </c>
      <c r="K450" s="12" t="n"/>
      <c r="L450" s="8">
        <f>IF(J450="","",N(K450)-J450)</f>
        <v/>
      </c>
      <c r="M450" s="4" t="n"/>
      <c r="N450" s="8">
        <f>IF(M450="","",MAX(0,N(M450)-$B$5)*$B$6)</f>
        <v/>
      </c>
      <c r="O450" s="12" t="n"/>
      <c r="P450" s="12" t="n"/>
      <c r="Q450" s="12" t="n"/>
      <c r="R450" s="8">
        <f>IF(F450="","",N(F450)+N(J450)+N(N450)+N(P450))</f>
        <v/>
      </c>
      <c r="S450" s="12" t="n"/>
      <c r="T450" s="8">
        <f>IF(OR(R450="",S450=""),"",S450-R450)</f>
        <v/>
      </c>
      <c r="U450">
        <f>IF(T450="","",IF(T450&gt;$B$4,IF(H450&gt;$B$4,"Linehaul over",IF(L450&gt;$B$4,"Fuel over",IF(N(O450)-N(N450)&gt;$B$4,"Detention over",IF(N(Q450)-N(P450)&gt;$B$4,"Accessorials over","Total over")))),IF(T450&lt;-$B$4,"Under-billed","OK")))</f>
        <v/>
      </c>
      <c r="V450" s="4" t="n"/>
      <c r="W450" s="4" t="n"/>
    </row>
    <row r="451">
      <c r="A451" s="4" t="n"/>
      <c r="B451" s="4" t="n"/>
      <c r="C451" s="4" t="n"/>
      <c r="D451" s="11" t="n"/>
      <c r="E451" s="4" t="n"/>
      <c r="F451" s="8">
        <f>IF(E451="","",IFERROR(VLOOKUP(E451,Rates!$A$5:$C$204,2,FALSE),""))</f>
        <v/>
      </c>
      <c r="G451" s="12" t="n"/>
      <c r="H451" s="8">
        <f>IF(OR(F451="",G451=""),"",G451-F451)</f>
        <v/>
      </c>
      <c r="I451" s="13" t="n"/>
      <c r="J451" s="8">
        <f>IF(F451="","",N(F451)*N(I451))</f>
        <v/>
      </c>
      <c r="K451" s="12" t="n"/>
      <c r="L451" s="8">
        <f>IF(J451="","",N(K451)-J451)</f>
        <v/>
      </c>
      <c r="M451" s="4" t="n"/>
      <c r="N451" s="8">
        <f>IF(M451="","",MAX(0,N(M451)-$B$5)*$B$6)</f>
        <v/>
      </c>
      <c r="O451" s="12" t="n"/>
      <c r="P451" s="12" t="n"/>
      <c r="Q451" s="12" t="n"/>
      <c r="R451" s="8">
        <f>IF(F451="","",N(F451)+N(J451)+N(N451)+N(P451))</f>
        <v/>
      </c>
      <c r="S451" s="12" t="n"/>
      <c r="T451" s="8">
        <f>IF(OR(R451="",S451=""),"",S451-R451)</f>
        <v/>
      </c>
      <c r="U451">
        <f>IF(T451="","",IF(T451&gt;$B$4,IF(H451&gt;$B$4,"Linehaul over",IF(L451&gt;$B$4,"Fuel over",IF(N(O451)-N(N451)&gt;$B$4,"Detention over",IF(N(Q451)-N(P451)&gt;$B$4,"Accessorials over","Total over")))),IF(T451&lt;-$B$4,"Under-billed","OK")))</f>
        <v/>
      </c>
      <c r="V451" s="4" t="n"/>
      <c r="W451" s="4" t="n"/>
    </row>
    <row r="452">
      <c r="A452" s="4" t="n"/>
      <c r="B452" s="4" t="n"/>
      <c r="C452" s="4" t="n"/>
      <c r="D452" s="11" t="n"/>
      <c r="E452" s="4" t="n"/>
      <c r="F452" s="8">
        <f>IF(E452="","",IFERROR(VLOOKUP(E452,Rates!$A$5:$C$204,2,FALSE),""))</f>
        <v/>
      </c>
      <c r="G452" s="12" t="n"/>
      <c r="H452" s="8">
        <f>IF(OR(F452="",G452=""),"",G452-F452)</f>
        <v/>
      </c>
      <c r="I452" s="13" t="n"/>
      <c r="J452" s="8">
        <f>IF(F452="","",N(F452)*N(I452))</f>
        <v/>
      </c>
      <c r="K452" s="12" t="n"/>
      <c r="L452" s="8">
        <f>IF(J452="","",N(K452)-J452)</f>
        <v/>
      </c>
      <c r="M452" s="4" t="n"/>
      <c r="N452" s="8">
        <f>IF(M452="","",MAX(0,N(M452)-$B$5)*$B$6)</f>
        <v/>
      </c>
      <c r="O452" s="12" t="n"/>
      <c r="P452" s="12" t="n"/>
      <c r="Q452" s="12" t="n"/>
      <c r="R452" s="8">
        <f>IF(F452="","",N(F452)+N(J452)+N(N452)+N(P452))</f>
        <v/>
      </c>
      <c r="S452" s="12" t="n"/>
      <c r="T452" s="8">
        <f>IF(OR(R452="",S452=""),"",S452-R452)</f>
        <v/>
      </c>
      <c r="U452">
        <f>IF(T452="","",IF(T452&gt;$B$4,IF(H452&gt;$B$4,"Linehaul over",IF(L452&gt;$B$4,"Fuel over",IF(N(O452)-N(N452)&gt;$B$4,"Detention over",IF(N(Q452)-N(P452)&gt;$B$4,"Accessorials over","Total over")))),IF(T452&lt;-$B$4,"Under-billed","OK")))</f>
        <v/>
      </c>
      <c r="V452" s="4" t="n"/>
      <c r="W452" s="4" t="n"/>
    </row>
    <row r="453">
      <c r="A453" s="4" t="n"/>
      <c r="B453" s="4" t="n"/>
      <c r="C453" s="4" t="n"/>
      <c r="D453" s="11" t="n"/>
      <c r="E453" s="4" t="n"/>
      <c r="F453" s="8">
        <f>IF(E453="","",IFERROR(VLOOKUP(E453,Rates!$A$5:$C$204,2,FALSE),""))</f>
        <v/>
      </c>
      <c r="G453" s="12" t="n"/>
      <c r="H453" s="8">
        <f>IF(OR(F453="",G453=""),"",G453-F453)</f>
        <v/>
      </c>
      <c r="I453" s="13" t="n"/>
      <c r="J453" s="8">
        <f>IF(F453="","",N(F453)*N(I453))</f>
        <v/>
      </c>
      <c r="K453" s="12" t="n"/>
      <c r="L453" s="8">
        <f>IF(J453="","",N(K453)-J453)</f>
        <v/>
      </c>
      <c r="M453" s="4" t="n"/>
      <c r="N453" s="8">
        <f>IF(M453="","",MAX(0,N(M453)-$B$5)*$B$6)</f>
        <v/>
      </c>
      <c r="O453" s="12" t="n"/>
      <c r="P453" s="12" t="n"/>
      <c r="Q453" s="12" t="n"/>
      <c r="R453" s="8">
        <f>IF(F453="","",N(F453)+N(J453)+N(N453)+N(P453))</f>
        <v/>
      </c>
      <c r="S453" s="12" t="n"/>
      <c r="T453" s="8">
        <f>IF(OR(R453="",S453=""),"",S453-R453)</f>
        <v/>
      </c>
      <c r="U453">
        <f>IF(T453="","",IF(T453&gt;$B$4,IF(H453&gt;$B$4,"Linehaul over",IF(L453&gt;$B$4,"Fuel over",IF(N(O453)-N(N453)&gt;$B$4,"Detention over",IF(N(Q453)-N(P453)&gt;$B$4,"Accessorials over","Total over")))),IF(T453&lt;-$B$4,"Under-billed","OK")))</f>
        <v/>
      </c>
      <c r="V453" s="4" t="n"/>
      <c r="W453" s="4" t="n"/>
    </row>
    <row r="454">
      <c r="A454" s="4" t="n"/>
      <c r="B454" s="4" t="n"/>
      <c r="C454" s="4" t="n"/>
      <c r="D454" s="11" t="n"/>
      <c r="E454" s="4" t="n"/>
      <c r="F454" s="8">
        <f>IF(E454="","",IFERROR(VLOOKUP(E454,Rates!$A$5:$C$204,2,FALSE),""))</f>
        <v/>
      </c>
      <c r="G454" s="12" t="n"/>
      <c r="H454" s="8">
        <f>IF(OR(F454="",G454=""),"",G454-F454)</f>
        <v/>
      </c>
      <c r="I454" s="13" t="n"/>
      <c r="J454" s="8">
        <f>IF(F454="","",N(F454)*N(I454))</f>
        <v/>
      </c>
      <c r="K454" s="12" t="n"/>
      <c r="L454" s="8">
        <f>IF(J454="","",N(K454)-J454)</f>
        <v/>
      </c>
      <c r="M454" s="4" t="n"/>
      <c r="N454" s="8">
        <f>IF(M454="","",MAX(0,N(M454)-$B$5)*$B$6)</f>
        <v/>
      </c>
      <c r="O454" s="12" t="n"/>
      <c r="P454" s="12" t="n"/>
      <c r="Q454" s="12" t="n"/>
      <c r="R454" s="8">
        <f>IF(F454="","",N(F454)+N(J454)+N(N454)+N(P454))</f>
        <v/>
      </c>
      <c r="S454" s="12" t="n"/>
      <c r="T454" s="8">
        <f>IF(OR(R454="",S454=""),"",S454-R454)</f>
        <v/>
      </c>
      <c r="U454">
        <f>IF(T454="","",IF(T454&gt;$B$4,IF(H454&gt;$B$4,"Linehaul over",IF(L454&gt;$B$4,"Fuel over",IF(N(O454)-N(N454)&gt;$B$4,"Detention over",IF(N(Q454)-N(P454)&gt;$B$4,"Accessorials over","Total over")))),IF(T454&lt;-$B$4,"Under-billed","OK")))</f>
        <v/>
      </c>
      <c r="V454" s="4" t="n"/>
      <c r="W454" s="4" t="n"/>
    </row>
    <row r="455">
      <c r="A455" s="4" t="n"/>
      <c r="B455" s="4" t="n"/>
      <c r="C455" s="4" t="n"/>
      <c r="D455" s="11" t="n"/>
      <c r="E455" s="4" t="n"/>
      <c r="F455" s="8">
        <f>IF(E455="","",IFERROR(VLOOKUP(E455,Rates!$A$5:$C$204,2,FALSE),""))</f>
        <v/>
      </c>
      <c r="G455" s="12" t="n"/>
      <c r="H455" s="8">
        <f>IF(OR(F455="",G455=""),"",G455-F455)</f>
        <v/>
      </c>
      <c r="I455" s="13" t="n"/>
      <c r="J455" s="8">
        <f>IF(F455="","",N(F455)*N(I455))</f>
        <v/>
      </c>
      <c r="K455" s="12" t="n"/>
      <c r="L455" s="8">
        <f>IF(J455="","",N(K455)-J455)</f>
        <v/>
      </c>
      <c r="M455" s="4" t="n"/>
      <c r="N455" s="8">
        <f>IF(M455="","",MAX(0,N(M455)-$B$5)*$B$6)</f>
        <v/>
      </c>
      <c r="O455" s="12" t="n"/>
      <c r="P455" s="12" t="n"/>
      <c r="Q455" s="12" t="n"/>
      <c r="R455" s="8">
        <f>IF(F455="","",N(F455)+N(J455)+N(N455)+N(P455))</f>
        <v/>
      </c>
      <c r="S455" s="12" t="n"/>
      <c r="T455" s="8">
        <f>IF(OR(R455="",S455=""),"",S455-R455)</f>
        <v/>
      </c>
      <c r="U455">
        <f>IF(T455="","",IF(T455&gt;$B$4,IF(H455&gt;$B$4,"Linehaul over",IF(L455&gt;$B$4,"Fuel over",IF(N(O455)-N(N455)&gt;$B$4,"Detention over",IF(N(Q455)-N(P455)&gt;$B$4,"Accessorials over","Total over")))),IF(T455&lt;-$B$4,"Under-billed","OK")))</f>
        <v/>
      </c>
      <c r="V455" s="4" t="n"/>
      <c r="W455" s="4" t="n"/>
    </row>
    <row r="456">
      <c r="A456" s="4" t="n"/>
      <c r="B456" s="4" t="n"/>
      <c r="C456" s="4" t="n"/>
      <c r="D456" s="11" t="n"/>
      <c r="E456" s="4" t="n"/>
      <c r="F456" s="8">
        <f>IF(E456="","",IFERROR(VLOOKUP(E456,Rates!$A$5:$C$204,2,FALSE),""))</f>
        <v/>
      </c>
      <c r="G456" s="12" t="n"/>
      <c r="H456" s="8">
        <f>IF(OR(F456="",G456=""),"",G456-F456)</f>
        <v/>
      </c>
      <c r="I456" s="13" t="n"/>
      <c r="J456" s="8">
        <f>IF(F456="","",N(F456)*N(I456))</f>
        <v/>
      </c>
      <c r="K456" s="12" t="n"/>
      <c r="L456" s="8">
        <f>IF(J456="","",N(K456)-J456)</f>
        <v/>
      </c>
      <c r="M456" s="4" t="n"/>
      <c r="N456" s="8">
        <f>IF(M456="","",MAX(0,N(M456)-$B$5)*$B$6)</f>
        <v/>
      </c>
      <c r="O456" s="12" t="n"/>
      <c r="P456" s="12" t="n"/>
      <c r="Q456" s="12" t="n"/>
      <c r="R456" s="8">
        <f>IF(F456="","",N(F456)+N(J456)+N(N456)+N(P456))</f>
        <v/>
      </c>
      <c r="S456" s="12" t="n"/>
      <c r="T456" s="8">
        <f>IF(OR(R456="",S456=""),"",S456-R456)</f>
        <v/>
      </c>
      <c r="U456">
        <f>IF(T456="","",IF(T456&gt;$B$4,IF(H456&gt;$B$4,"Linehaul over",IF(L456&gt;$B$4,"Fuel over",IF(N(O456)-N(N456)&gt;$B$4,"Detention over",IF(N(Q456)-N(P456)&gt;$B$4,"Accessorials over","Total over")))),IF(T456&lt;-$B$4,"Under-billed","OK")))</f>
        <v/>
      </c>
      <c r="V456" s="4" t="n"/>
      <c r="W456" s="4" t="n"/>
    </row>
    <row r="457">
      <c r="A457" s="4" t="n"/>
      <c r="B457" s="4" t="n"/>
      <c r="C457" s="4" t="n"/>
      <c r="D457" s="11" t="n"/>
      <c r="E457" s="4" t="n"/>
      <c r="F457" s="8">
        <f>IF(E457="","",IFERROR(VLOOKUP(E457,Rates!$A$5:$C$204,2,FALSE),""))</f>
        <v/>
      </c>
      <c r="G457" s="12" t="n"/>
      <c r="H457" s="8">
        <f>IF(OR(F457="",G457=""),"",G457-F457)</f>
        <v/>
      </c>
      <c r="I457" s="13" t="n"/>
      <c r="J457" s="8">
        <f>IF(F457="","",N(F457)*N(I457))</f>
        <v/>
      </c>
      <c r="K457" s="12" t="n"/>
      <c r="L457" s="8">
        <f>IF(J457="","",N(K457)-J457)</f>
        <v/>
      </c>
      <c r="M457" s="4" t="n"/>
      <c r="N457" s="8">
        <f>IF(M457="","",MAX(0,N(M457)-$B$5)*$B$6)</f>
        <v/>
      </c>
      <c r="O457" s="12" t="n"/>
      <c r="P457" s="12" t="n"/>
      <c r="Q457" s="12" t="n"/>
      <c r="R457" s="8">
        <f>IF(F457="","",N(F457)+N(J457)+N(N457)+N(P457))</f>
        <v/>
      </c>
      <c r="S457" s="12" t="n"/>
      <c r="T457" s="8">
        <f>IF(OR(R457="",S457=""),"",S457-R457)</f>
        <v/>
      </c>
      <c r="U457">
        <f>IF(T457="","",IF(T457&gt;$B$4,IF(H457&gt;$B$4,"Linehaul over",IF(L457&gt;$B$4,"Fuel over",IF(N(O457)-N(N457)&gt;$B$4,"Detention over",IF(N(Q457)-N(P457)&gt;$B$4,"Accessorials over","Total over")))),IF(T457&lt;-$B$4,"Under-billed","OK")))</f>
        <v/>
      </c>
      <c r="V457" s="4" t="n"/>
      <c r="W457" s="4" t="n"/>
    </row>
    <row r="458">
      <c r="A458" s="4" t="n"/>
      <c r="B458" s="4" t="n"/>
      <c r="C458" s="4" t="n"/>
      <c r="D458" s="11" t="n"/>
      <c r="E458" s="4" t="n"/>
      <c r="F458" s="8">
        <f>IF(E458="","",IFERROR(VLOOKUP(E458,Rates!$A$5:$C$204,2,FALSE),""))</f>
        <v/>
      </c>
      <c r="G458" s="12" t="n"/>
      <c r="H458" s="8">
        <f>IF(OR(F458="",G458=""),"",G458-F458)</f>
        <v/>
      </c>
      <c r="I458" s="13" t="n"/>
      <c r="J458" s="8">
        <f>IF(F458="","",N(F458)*N(I458))</f>
        <v/>
      </c>
      <c r="K458" s="12" t="n"/>
      <c r="L458" s="8">
        <f>IF(J458="","",N(K458)-J458)</f>
        <v/>
      </c>
      <c r="M458" s="4" t="n"/>
      <c r="N458" s="8">
        <f>IF(M458="","",MAX(0,N(M458)-$B$5)*$B$6)</f>
        <v/>
      </c>
      <c r="O458" s="12" t="n"/>
      <c r="P458" s="12" t="n"/>
      <c r="Q458" s="12" t="n"/>
      <c r="R458" s="8">
        <f>IF(F458="","",N(F458)+N(J458)+N(N458)+N(P458))</f>
        <v/>
      </c>
      <c r="S458" s="12" t="n"/>
      <c r="T458" s="8">
        <f>IF(OR(R458="",S458=""),"",S458-R458)</f>
        <v/>
      </c>
      <c r="U458">
        <f>IF(T458="","",IF(T458&gt;$B$4,IF(H458&gt;$B$4,"Linehaul over",IF(L458&gt;$B$4,"Fuel over",IF(N(O458)-N(N458)&gt;$B$4,"Detention over",IF(N(Q458)-N(P458)&gt;$B$4,"Accessorials over","Total over")))),IF(T458&lt;-$B$4,"Under-billed","OK")))</f>
        <v/>
      </c>
      <c r="V458" s="4" t="n"/>
      <c r="W458" s="4" t="n"/>
    </row>
    <row r="459">
      <c r="A459" s="4" t="n"/>
      <c r="B459" s="4" t="n"/>
      <c r="C459" s="4" t="n"/>
      <c r="D459" s="11" t="n"/>
      <c r="E459" s="4" t="n"/>
      <c r="F459" s="8">
        <f>IF(E459="","",IFERROR(VLOOKUP(E459,Rates!$A$5:$C$204,2,FALSE),""))</f>
        <v/>
      </c>
      <c r="G459" s="12" t="n"/>
      <c r="H459" s="8">
        <f>IF(OR(F459="",G459=""),"",G459-F459)</f>
        <v/>
      </c>
      <c r="I459" s="13" t="n"/>
      <c r="J459" s="8">
        <f>IF(F459="","",N(F459)*N(I459))</f>
        <v/>
      </c>
      <c r="K459" s="12" t="n"/>
      <c r="L459" s="8">
        <f>IF(J459="","",N(K459)-J459)</f>
        <v/>
      </c>
      <c r="M459" s="4" t="n"/>
      <c r="N459" s="8">
        <f>IF(M459="","",MAX(0,N(M459)-$B$5)*$B$6)</f>
        <v/>
      </c>
      <c r="O459" s="12" t="n"/>
      <c r="P459" s="12" t="n"/>
      <c r="Q459" s="12" t="n"/>
      <c r="R459" s="8">
        <f>IF(F459="","",N(F459)+N(J459)+N(N459)+N(P459))</f>
        <v/>
      </c>
      <c r="S459" s="12" t="n"/>
      <c r="T459" s="8">
        <f>IF(OR(R459="",S459=""),"",S459-R459)</f>
        <v/>
      </c>
      <c r="U459">
        <f>IF(T459="","",IF(T459&gt;$B$4,IF(H459&gt;$B$4,"Linehaul over",IF(L459&gt;$B$4,"Fuel over",IF(N(O459)-N(N459)&gt;$B$4,"Detention over",IF(N(Q459)-N(P459)&gt;$B$4,"Accessorials over","Total over")))),IF(T459&lt;-$B$4,"Under-billed","OK")))</f>
        <v/>
      </c>
      <c r="V459" s="4" t="n"/>
      <c r="W459" s="4" t="n"/>
    </row>
    <row r="460">
      <c r="A460" s="4" t="n"/>
      <c r="B460" s="4" t="n"/>
      <c r="C460" s="4" t="n"/>
      <c r="D460" s="11" t="n"/>
      <c r="E460" s="4" t="n"/>
      <c r="F460" s="8">
        <f>IF(E460="","",IFERROR(VLOOKUP(E460,Rates!$A$5:$C$204,2,FALSE),""))</f>
        <v/>
      </c>
      <c r="G460" s="12" t="n"/>
      <c r="H460" s="8">
        <f>IF(OR(F460="",G460=""),"",G460-F460)</f>
        <v/>
      </c>
      <c r="I460" s="13" t="n"/>
      <c r="J460" s="8">
        <f>IF(F460="","",N(F460)*N(I460))</f>
        <v/>
      </c>
      <c r="K460" s="12" t="n"/>
      <c r="L460" s="8">
        <f>IF(J460="","",N(K460)-J460)</f>
        <v/>
      </c>
      <c r="M460" s="4" t="n"/>
      <c r="N460" s="8">
        <f>IF(M460="","",MAX(0,N(M460)-$B$5)*$B$6)</f>
        <v/>
      </c>
      <c r="O460" s="12" t="n"/>
      <c r="P460" s="12" t="n"/>
      <c r="Q460" s="12" t="n"/>
      <c r="R460" s="8">
        <f>IF(F460="","",N(F460)+N(J460)+N(N460)+N(P460))</f>
        <v/>
      </c>
      <c r="S460" s="12" t="n"/>
      <c r="T460" s="8">
        <f>IF(OR(R460="",S460=""),"",S460-R460)</f>
        <v/>
      </c>
      <c r="U460">
        <f>IF(T460="","",IF(T460&gt;$B$4,IF(H460&gt;$B$4,"Linehaul over",IF(L460&gt;$B$4,"Fuel over",IF(N(O460)-N(N460)&gt;$B$4,"Detention over",IF(N(Q460)-N(P460)&gt;$B$4,"Accessorials over","Total over")))),IF(T460&lt;-$B$4,"Under-billed","OK")))</f>
        <v/>
      </c>
      <c r="V460" s="4" t="n"/>
      <c r="W460" s="4" t="n"/>
    </row>
    <row r="461">
      <c r="A461" s="4" t="n"/>
      <c r="B461" s="4" t="n"/>
      <c r="C461" s="4" t="n"/>
      <c r="D461" s="11" t="n"/>
      <c r="E461" s="4" t="n"/>
      <c r="F461" s="8">
        <f>IF(E461="","",IFERROR(VLOOKUP(E461,Rates!$A$5:$C$204,2,FALSE),""))</f>
        <v/>
      </c>
      <c r="G461" s="12" t="n"/>
      <c r="H461" s="8">
        <f>IF(OR(F461="",G461=""),"",G461-F461)</f>
        <v/>
      </c>
      <c r="I461" s="13" t="n"/>
      <c r="J461" s="8">
        <f>IF(F461="","",N(F461)*N(I461))</f>
        <v/>
      </c>
      <c r="K461" s="12" t="n"/>
      <c r="L461" s="8">
        <f>IF(J461="","",N(K461)-J461)</f>
        <v/>
      </c>
      <c r="M461" s="4" t="n"/>
      <c r="N461" s="8">
        <f>IF(M461="","",MAX(0,N(M461)-$B$5)*$B$6)</f>
        <v/>
      </c>
      <c r="O461" s="12" t="n"/>
      <c r="P461" s="12" t="n"/>
      <c r="Q461" s="12" t="n"/>
      <c r="R461" s="8">
        <f>IF(F461="","",N(F461)+N(J461)+N(N461)+N(P461))</f>
        <v/>
      </c>
      <c r="S461" s="12" t="n"/>
      <c r="T461" s="8">
        <f>IF(OR(R461="",S461=""),"",S461-R461)</f>
        <v/>
      </c>
      <c r="U461">
        <f>IF(T461="","",IF(T461&gt;$B$4,IF(H461&gt;$B$4,"Linehaul over",IF(L461&gt;$B$4,"Fuel over",IF(N(O461)-N(N461)&gt;$B$4,"Detention over",IF(N(Q461)-N(P461)&gt;$B$4,"Accessorials over","Total over")))),IF(T461&lt;-$B$4,"Under-billed","OK")))</f>
        <v/>
      </c>
      <c r="V461" s="4" t="n"/>
      <c r="W461" s="4" t="n"/>
    </row>
    <row r="462">
      <c r="A462" s="4" t="n"/>
      <c r="B462" s="4" t="n"/>
      <c r="C462" s="4" t="n"/>
      <c r="D462" s="11" t="n"/>
      <c r="E462" s="4" t="n"/>
      <c r="F462" s="8">
        <f>IF(E462="","",IFERROR(VLOOKUP(E462,Rates!$A$5:$C$204,2,FALSE),""))</f>
        <v/>
      </c>
      <c r="G462" s="12" t="n"/>
      <c r="H462" s="8">
        <f>IF(OR(F462="",G462=""),"",G462-F462)</f>
        <v/>
      </c>
      <c r="I462" s="13" t="n"/>
      <c r="J462" s="8">
        <f>IF(F462="","",N(F462)*N(I462))</f>
        <v/>
      </c>
      <c r="K462" s="12" t="n"/>
      <c r="L462" s="8">
        <f>IF(J462="","",N(K462)-J462)</f>
        <v/>
      </c>
      <c r="M462" s="4" t="n"/>
      <c r="N462" s="8">
        <f>IF(M462="","",MAX(0,N(M462)-$B$5)*$B$6)</f>
        <v/>
      </c>
      <c r="O462" s="12" t="n"/>
      <c r="P462" s="12" t="n"/>
      <c r="Q462" s="12" t="n"/>
      <c r="R462" s="8">
        <f>IF(F462="","",N(F462)+N(J462)+N(N462)+N(P462))</f>
        <v/>
      </c>
      <c r="S462" s="12" t="n"/>
      <c r="T462" s="8">
        <f>IF(OR(R462="",S462=""),"",S462-R462)</f>
        <v/>
      </c>
      <c r="U462">
        <f>IF(T462="","",IF(T462&gt;$B$4,IF(H462&gt;$B$4,"Linehaul over",IF(L462&gt;$B$4,"Fuel over",IF(N(O462)-N(N462)&gt;$B$4,"Detention over",IF(N(Q462)-N(P462)&gt;$B$4,"Accessorials over","Total over")))),IF(T462&lt;-$B$4,"Under-billed","OK")))</f>
        <v/>
      </c>
      <c r="V462" s="4" t="n"/>
      <c r="W462" s="4" t="n"/>
    </row>
    <row r="463">
      <c r="A463" s="4" t="n"/>
      <c r="B463" s="4" t="n"/>
      <c r="C463" s="4" t="n"/>
      <c r="D463" s="11" t="n"/>
      <c r="E463" s="4" t="n"/>
      <c r="F463" s="8">
        <f>IF(E463="","",IFERROR(VLOOKUP(E463,Rates!$A$5:$C$204,2,FALSE),""))</f>
        <v/>
      </c>
      <c r="G463" s="12" t="n"/>
      <c r="H463" s="8">
        <f>IF(OR(F463="",G463=""),"",G463-F463)</f>
        <v/>
      </c>
      <c r="I463" s="13" t="n"/>
      <c r="J463" s="8">
        <f>IF(F463="","",N(F463)*N(I463))</f>
        <v/>
      </c>
      <c r="K463" s="12" t="n"/>
      <c r="L463" s="8">
        <f>IF(J463="","",N(K463)-J463)</f>
        <v/>
      </c>
      <c r="M463" s="4" t="n"/>
      <c r="N463" s="8">
        <f>IF(M463="","",MAX(0,N(M463)-$B$5)*$B$6)</f>
        <v/>
      </c>
      <c r="O463" s="12" t="n"/>
      <c r="P463" s="12" t="n"/>
      <c r="Q463" s="12" t="n"/>
      <c r="R463" s="8">
        <f>IF(F463="","",N(F463)+N(J463)+N(N463)+N(P463))</f>
        <v/>
      </c>
      <c r="S463" s="12" t="n"/>
      <c r="T463" s="8">
        <f>IF(OR(R463="",S463=""),"",S463-R463)</f>
        <v/>
      </c>
      <c r="U463">
        <f>IF(T463="","",IF(T463&gt;$B$4,IF(H463&gt;$B$4,"Linehaul over",IF(L463&gt;$B$4,"Fuel over",IF(N(O463)-N(N463)&gt;$B$4,"Detention over",IF(N(Q463)-N(P463)&gt;$B$4,"Accessorials over","Total over")))),IF(T463&lt;-$B$4,"Under-billed","OK")))</f>
        <v/>
      </c>
      <c r="V463" s="4" t="n"/>
      <c r="W463" s="4" t="n"/>
    </row>
    <row r="464">
      <c r="A464" s="4" t="n"/>
      <c r="B464" s="4" t="n"/>
      <c r="C464" s="4" t="n"/>
      <c r="D464" s="11" t="n"/>
      <c r="E464" s="4" t="n"/>
      <c r="F464" s="8">
        <f>IF(E464="","",IFERROR(VLOOKUP(E464,Rates!$A$5:$C$204,2,FALSE),""))</f>
        <v/>
      </c>
      <c r="G464" s="12" t="n"/>
      <c r="H464" s="8">
        <f>IF(OR(F464="",G464=""),"",G464-F464)</f>
        <v/>
      </c>
      <c r="I464" s="13" t="n"/>
      <c r="J464" s="8">
        <f>IF(F464="","",N(F464)*N(I464))</f>
        <v/>
      </c>
      <c r="K464" s="12" t="n"/>
      <c r="L464" s="8">
        <f>IF(J464="","",N(K464)-J464)</f>
        <v/>
      </c>
      <c r="M464" s="4" t="n"/>
      <c r="N464" s="8">
        <f>IF(M464="","",MAX(0,N(M464)-$B$5)*$B$6)</f>
        <v/>
      </c>
      <c r="O464" s="12" t="n"/>
      <c r="P464" s="12" t="n"/>
      <c r="Q464" s="12" t="n"/>
      <c r="R464" s="8">
        <f>IF(F464="","",N(F464)+N(J464)+N(N464)+N(P464))</f>
        <v/>
      </c>
      <c r="S464" s="12" t="n"/>
      <c r="T464" s="8">
        <f>IF(OR(R464="",S464=""),"",S464-R464)</f>
        <v/>
      </c>
      <c r="U464">
        <f>IF(T464="","",IF(T464&gt;$B$4,IF(H464&gt;$B$4,"Linehaul over",IF(L464&gt;$B$4,"Fuel over",IF(N(O464)-N(N464)&gt;$B$4,"Detention over",IF(N(Q464)-N(P464)&gt;$B$4,"Accessorials over","Total over")))),IF(T464&lt;-$B$4,"Under-billed","OK")))</f>
        <v/>
      </c>
      <c r="V464" s="4" t="n"/>
      <c r="W464" s="4" t="n"/>
    </row>
    <row r="465">
      <c r="A465" s="4" t="n"/>
      <c r="B465" s="4" t="n"/>
      <c r="C465" s="4" t="n"/>
      <c r="D465" s="11" t="n"/>
      <c r="E465" s="4" t="n"/>
      <c r="F465" s="8">
        <f>IF(E465="","",IFERROR(VLOOKUP(E465,Rates!$A$5:$C$204,2,FALSE),""))</f>
        <v/>
      </c>
      <c r="G465" s="12" t="n"/>
      <c r="H465" s="8">
        <f>IF(OR(F465="",G465=""),"",G465-F465)</f>
        <v/>
      </c>
      <c r="I465" s="13" t="n"/>
      <c r="J465" s="8">
        <f>IF(F465="","",N(F465)*N(I465))</f>
        <v/>
      </c>
      <c r="K465" s="12" t="n"/>
      <c r="L465" s="8">
        <f>IF(J465="","",N(K465)-J465)</f>
        <v/>
      </c>
      <c r="M465" s="4" t="n"/>
      <c r="N465" s="8">
        <f>IF(M465="","",MAX(0,N(M465)-$B$5)*$B$6)</f>
        <v/>
      </c>
      <c r="O465" s="12" t="n"/>
      <c r="P465" s="12" t="n"/>
      <c r="Q465" s="12" t="n"/>
      <c r="R465" s="8">
        <f>IF(F465="","",N(F465)+N(J465)+N(N465)+N(P465))</f>
        <v/>
      </c>
      <c r="S465" s="12" t="n"/>
      <c r="T465" s="8">
        <f>IF(OR(R465="",S465=""),"",S465-R465)</f>
        <v/>
      </c>
      <c r="U465">
        <f>IF(T465="","",IF(T465&gt;$B$4,IF(H465&gt;$B$4,"Linehaul over",IF(L465&gt;$B$4,"Fuel over",IF(N(O465)-N(N465)&gt;$B$4,"Detention over",IF(N(Q465)-N(P465)&gt;$B$4,"Accessorials over","Total over")))),IF(T465&lt;-$B$4,"Under-billed","OK")))</f>
        <v/>
      </c>
      <c r="V465" s="4" t="n"/>
      <c r="W465" s="4" t="n"/>
    </row>
    <row r="466">
      <c r="A466" s="4" t="n"/>
      <c r="B466" s="4" t="n"/>
      <c r="C466" s="4" t="n"/>
      <c r="D466" s="11" t="n"/>
      <c r="E466" s="4" t="n"/>
      <c r="F466" s="8">
        <f>IF(E466="","",IFERROR(VLOOKUP(E466,Rates!$A$5:$C$204,2,FALSE),""))</f>
        <v/>
      </c>
      <c r="G466" s="12" t="n"/>
      <c r="H466" s="8">
        <f>IF(OR(F466="",G466=""),"",G466-F466)</f>
        <v/>
      </c>
      <c r="I466" s="13" t="n"/>
      <c r="J466" s="8">
        <f>IF(F466="","",N(F466)*N(I466))</f>
        <v/>
      </c>
      <c r="K466" s="12" t="n"/>
      <c r="L466" s="8">
        <f>IF(J466="","",N(K466)-J466)</f>
        <v/>
      </c>
      <c r="M466" s="4" t="n"/>
      <c r="N466" s="8">
        <f>IF(M466="","",MAX(0,N(M466)-$B$5)*$B$6)</f>
        <v/>
      </c>
      <c r="O466" s="12" t="n"/>
      <c r="P466" s="12" t="n"/>
      <c r="Q466" s="12" t="n"/>
      <c r="R466" s="8">
        <f>IF(F466="","",N(F466)+N(J466)+N(N466)+N(P466))</f>
        <v/>
      </c>
      <c r="S466" s="12" t="n"/>
      <c r="T466" s="8">
        <f>IF(OR(R466="",S466=""),"",S466-R466)</f>
        <v/>
      </c>
      <c r="U466">
        <f>IF(T466="","",IF(T466&gt;$B$4,IF(H466&gt;$B$4,"Linehaul over",IF(L466&gt;$B$4,"Fuel over",IF(N(O466)-N(N466)&gt;$B$4,"Detention over",IF(N(Q466)-N(P466)&gt;$B$4,"Accessorials over","Total over")))),IF(T466&lt;-$B$4,"Under-billed","OK")))</f>
        <v/>
      </c>
      <c r="V466" s="4" t="n"/>
      <c r="W466" s="4" t="n"/>
    </row>
    <row r="467">
      <c r="A467" s="4" t="n"/>
      <c r="B467" s="4" t="n"/>
      <c r="C467" s="4" t="n"/>
      <c r="D467" s="11" t="n"/>
      <c r="E467" s="4" t="n"/>
      <c r="F467" s="8">
        <f>IF(E467="","",IFERROR(VLOOKUP(E467,Rates!$A$5:$C$204,2,FALSE),""))</f>
        <v/>
      </c>
      <c r="G467" s="12" t="n"/>
      <c r="H467" s="8">
        <f>IF(OR(F467="",G467=""),"",G467-F467)</f>
        <v/>
      </c>
      <c r="I467" s="13" t="n"/>
      <c r="J467" s="8">
        <f>IF(F467="","",N(F467)*N(I467))</f>
        <v/>
      </c>
      <c r="K467" s="12" t="n"/>
      <c r="L467" s="8">
        <f>IF(J467="","",N(K467)-J467)</f>
        <v/>
      </c>
      <c r="M467" s="4" t="n"/>
      <c r="N467" s="8">
        <f>IF(M467="","",MAX(0,N(M467)-$B$5)*$B$6)</f>
        <v/>
      </c>
      <c r="O467" s="12" t="n"/>
      <c r="P467" s="12" t="n"/>
      <c r="Q467" s="12" t="n"/>
      <c r="R467" s="8">
        <f>IF(F467="","",N(F467)+N(J467)+N(N467)+N(P467))</f>
        <v/>
      </c>
      <c r="S467" s="12" t="n"/>
      <c r="T467" s="8">
        <f>IF(OR(R467="",S467=""),"",S467-R467)</f>
        <v/>
      </c>
      <c r="U467">
        <f>IF(T467="","",IF(T467&gt;$B$4,IF(H467&gt;$B$4,"Linehaul over",IF(L467&gt;$B$4,"Fuel over",IF(N(O467)-N(N467)&gt;$B$4,"Detention over",IF(N(Q467)-N(P467)&gt;$B$4,"Accessorials over","Total over")))),IF(T467&lt;-$B$4,"Under-billed","OK")))</f>
        <v/>
      </c>
      <c r="V467" s="4" t="n"/>
      <c r="W467" s="4" t="n"/>
    </row>
    <row r="468">
      <c r="A468" s="4" t="n"/>
      <c r="B468" s="4" t="n"/>
      <c r="C468" s="4" t="n"/>
      <c r="D468" s="11" t="n"/>
      <c r="E468" s="4" t="n"/>
      <c r="F468" s="8">
        <f>IF(E468="","",IFERROR(VLOOKUP(E468,Rates!$A$5:$C$204,2,FALSE),""))</f>
        <v/>
      </c>
      <c r="G468" s="12" t="n"/>
      <c r="H468" s="8">
        <f>IF(OR(F468="",G468=""),"",G468-F468)</f>
        <v/>
      </c>
      <c r="I468" s="13" t="n"/>
      <c r="J468" s="8">
        <f>IF(F468="","",N(F468)*N(I468))</f>
        <v/>
      </c>
      <c r="K468" s="12" t="n"/>
      <c r="L468" s="8">
        <f>IF(J468="","",N(K468)-J468)</f>
        <v/>
      </c>
      <c r="M468" s="4" t="n"/>
      <c r="N468" s="8">
        <f>IF(M468="","",MAX(0,N(M468)-$B$5)*$B$6)</f>
        <v/>
      </c>
      <c r="O468" s="12" t="n"/>
      <c r="P468" s="12" t="n"/>
      <c r="Q468" s="12" t="n"/>
      <c r="R468" s="8">
        <f>IF(F468="","",N(F468)+N(J468)+N(N468)+N(P468))</f>
        <v/>
      </c>
      <c r="S468" s="12" t="n"/>
      <c r="T468" s="8">
        <f>IF(OR(R468="",S468=""),"",S468-R468)</f>
        <v/>
      </c>
      <c r="U468">
        <f>IF(T468="","",IF(T468&gt;$B$4,IF(H468&gt;$B$4,"Linehaul over",IF(L468&gt;$B$4,"Fuel over",IF(N(O468)-N(N468)&gt;$B$4,"Detention over",IF(N(Q468)-N(P468)&gt;$B$4,"Accessorials over","Total over")))),IF(T468&lt;-$B$4,"Under-billed","OK")))</f>
        <v/>
      </c>
      <c r="V468" s="4" t="n"/>
      <c r="W468" s="4" t="n"/>
    </row>
    <row r="469">
      <c r="A469" s="4" t="n"/>
      <c r="B469" s="4" t="n"/>
      <c r="C469" s="4" t="n"/>
      <c r="D469" s="11" t="n"/>
      <c r="E469" s="4" t="n"/>
      <c r="F469" s="8">
        <f>IF(E469="","",IFERROR(VLOOKUP(E469,Rates!$A$5:$C$204,2,FALSE),""))</f>
        <v/>
      </c>
      <c r="G469" s="12" t="n"/>
      <c r="H469" s="8">
        <f>IF(OR(F469="",G469=""),"",G469-F469)</f>
        <v/>
      </c>
      <c r="I469" s="13" t="n"/>
      <c r="J469" s="8">
        <f>IF(F469="","",N(F469)*N(I469))</f>
        <v/>
      </c>
      <c r="K469" s="12" t="n"/>
      <c r="L469" s="8">
        <f>IF(J469="","",N(K469)-J469)</f>
        <v/>
      </c>
      <c r="M469" s="4" t="n"/>
      <c r="N469" s="8">
        <f>IF(M469="","",MAX(0,N(M469)-$B$5)*$B$6)</f>
        <v/>
      </c>
      <c r="O469" s="12" t="n"/>
      <c r="P469" s="12" t="n"/>
      <c r="Q469" s="12" t="n"/>
      <c r="R469" s="8">
        <f>IF(F469="","",N(F469)+N(J469)+N(N469)+N(P469))</f>
        <v/>
      </c>
      <c r="S469" s="12" t="n"/>
      <c r="T469" s="8">
        <f>IF(OR(R469="",S469=""),"",S469-R469)</f>
        <v/>
      </c>
      <c r="U469">
        <f>IF(T469="","",IF(T469&gt;$B$4,IF(H469&gt;$B$4,"Linehaul over",IF(L469&gt;$B$4,"Fuel over",IF(N(O469)-N(N469)&gt;$B$4,"Detention over",IF(N(Q469)-N(P469)&gt;$B$4,"Accessorials over","Total over")))),IF(T469&lt;-$B$4,"Under-billed","OK")))</f>
        <v/>
      </c>
      <c r="V469" s="4" t="n"/>
      <c r="W469" s="4" t="n"/>
    </row>
    <row r="470">
      <c r="A470" s="4" t="n"/>
      <c r="B470" s="4" t="n"/>
      <c r="C470" s="4" t="n"/>
      <c r="D470" s="11" t="n"/>
      <c r="E470" s="4" t="n"/>
      <c r="F470" s="8">
        <f>IF(E470="","",IFERROR(VLOOKUP(E470,Rates!$A$5:$C$204,2,FALSE),""))</f>
        <v/>
      </c>
      <c r="G470" s="12" t="n"/>
      <c r="H470" s="8">
        <f>IF(OR(F470="",G470=""),"",G470-F470)</f>
        <v/>
      </c>
      <c r="I470" s="13" t="n"/>
      <c r="J470" s="8">
        <f>IF(F470="","",N(F470)*N(I470))</f>
        <v/>
      </c>
      <c r="K470" s="12" t="n"/>
      <c r="L470" s="8">
        <f>IF(J470="","",N(K470)-J470)</f>
        <v/>
      </c>
      <c r="M470" s="4" t="n"/>
      <c r="N470" s="8">
        <f>IF(M470="","",MAX(0,N(M470)-$B$5)*$B$6)</f>
        <v/>
      </c>
      <c r="O470" s="12" t="n"/>
      <c r="P470" s="12" t="n"/>
      <c r="Q470" s="12" t="n"/>
      <c r="R470" s="8">
        <f>IF(F470="","",N(F470)+N(J470)+N(N470)+N(P470))</f>
        <v/>
      </c>
      <c r="S470" s="12" t="n"/>
      <c r="T470" s="8">
        <f>IF(OR(R470="",S470=""),"",S470-R470)</f>
        <v/>
      </c>
      <c r="U470">
        <f>IF(T470="","",IF(T470&gt;$B$4,IF(H470&gt;$B$4,"Linehaul over",IF(L470&gt;$B$4,"Fuel over",IF(N(O470)-N(N470)&gt;$B$4,"Detention over",IF(N(Q470)-N(P470)&gt;$B$4,"Accessorials over","Total over")))),IF(T470&lt;-$B$4,"Under-billed","OK")))</f>
        <v/>
      </c>
      <c r="V470" s="4" t="n"/>
      <c r="W470" s="4" t="n"/>
    </row>
    <row r="471">
      <c r="A471" s="4" t="n"/>
      <c r="B471" s="4" t="n"/>
      <c r="C471" s="4" t="n"/>
      <c r="D471" s="11" t="n"/>
      <c r="E471" s="4" t="n"/>
      <c r="F471" s="8">
        <f>IF(E471="","",IFERROR(VLOOKUP(E471,Rates!$A$5:$C$204,2,FALSE),""))</f>
        <v/>
      </c>
      <c r="G471" s="12" t="n"/>
      <c r="H471" s="8">
        <f>IF(OR(F471="",G471=""),"",G471-F471)</f>
        <v/>
      </c>
      <c r="I471" s="13" t="n"/>
      <c r="J471" s="8">
        <f>IF(F471="","",N(F471)*N(I471))</f>
        <v/>
      </c>
      <c r="K471" s="12" t="n"/>
      <c r="L471" s="8">
        <f>IF(J471="","",N(K471)-J471)</f>
        <v/>
      </c>
      <c r="M471" s="4" t="n"/>
      <c r="N471" s="8">
        <f>IF(M471="","",MAX(0,N(M471)-$B$5)*$B$6)</f>
        <v/>
      </c>
      <c r="O471" s="12" t="n"/>
      <c r="P471" s="12" t="n"/>
      <c r="Q471" s="12" t="n"/>
      <c r="R471" s="8">
        <f>IF(F471="","",N(F471)+N(J471)+N(N471)+N(P471))</f>
        <v/>
      </c>
      <c r="S471" s="12" t="n"/>
      <c r="T471" s="8">
        <f>IF(OR(R471="",S471=""),"",S471-R471)</f>
        <v/>
      </c>
      <c r="U471">
        <f>IF(T471="","",IF(T471&gt;$B$4,IF(H471&gt;$B$4,"Linehaul over",IF(L471&gt;$B$4,"Fuel over",IF(N(O471)-N(N471)&gt;$B$4,"Detention over",IF(N(Q471)-N(P471)&gt;$B$4,"Accessorials over","Total over")))),IF(T471&lt;-$B$4,"Under-billed","OK")))</f>
        <v/>
      </c>
      <c r="V471" s="4" t="n"/>
      <c r="W471" s="4" t="n"/>
    </row>
    <row r="472">
      <c r="A472" s="4" t="n"/>
      <c r="B472" s="4" t="n"/>
      <c r="C472" s="4" t="n"/>
      <c r="D472" s="11" t="n"/>
      <c r="E472" s="4" t="n"/>
      <c r="F472" s="8">
        <f>IF(E472="","",IFERROR(VLOOKUP(E472,Rates!$A$5:$C$204,2,FALSE),""))</f>
        <v/>
      </c>
      <c r="G472" s="12" t="n"/>
      <c r="H472" s="8">
        <f>IF(OR(F472="",G472=""),"",G472-F472)</f>
        <v/>
      </c>
      <c r="I472" s="13" t="n"/>
      <c r="J472" s="8">
        <f>IF(F472="","",N(F472)*N(I472))</f>
        <v/>
      </c>
      <c r="K472" s="12" t="n"/>
      <c r="L472" s="8">
        <f>IF(J472="","",N(K472)-J472)</f>
        <v/>
      </c>
      <c r="M472" s="4" t="n"/>
      <c r="N472" s="8">
        <f>IF(M472="","",MAX(0,N(M472)-$B$5)*$B$6)</f>
        <v/>
      </c>
      <c r="O472" s="12" t="n"/>
      <c r="P472" s="12" t="n"/>
      <c r="Q472" s="12" t="n"/>
      <c r="R472" s="8">
        <f>IF(F472="","",N(F472)+N(J472)+N(N472)+N(P472))</f>
        <v/>
      </c>
      <c r="S472" s="12" t="n"/>
      <c r="T472" s="8">
        <f>IF(OR(R472="",S472=""),"",S472-R472)</f>
        <v/>
      </c>
      <c r="U472">
        <f>IF(T472="","",IF(T472&gt;$B$4,IF(H472&gt;$B$4,"Linehaul over",IF(L472&gt;$B$4,"Fuel over",IF(N(O472)-N(N472)&gt;$B$4,"Detention over",IF(N(Q472)-N(P472)&gt;$B$4,"Accessorials over","Total over")))),IF(T472&lt;-$B$4,"Under-billed","OK")))</f>
        <v/>
      </c>
      <c r="V472" s="4" t="n"/>
      <c r="W472" s="4" t="n"/>
    </row>
    <row r="473">
      <c r="A473" s="4" t="n"/>
      <c r="B473" s="4" t="n"/>
      <c r="C473" s="4" t="n"/>
      <c r="D473" s="11" t="n"/>
      <c r="E473" s="4" t="n"/>
      <c r="F473" s="8">
        <f>IF(E473="","",IFERROR(VLOOKUP(E473,Rates!$A$5:$C$204,2,FALSE),""))</f>
        <v/>
      </c>
      <c r="G473" s="12" t="n"/>
      <c r="H473" s="8">
        <f>IF(OR(F473="",G473=""),"",G473-F473)</f>
        <v/>
      </c>
      <c r="I473" s="13" t="n"/>
      <c r="J473" s="8">
        <f>IF(F473="","",N(F473)*N(I473))</f>
        <v/>
      </c>
      <c r="K473" s="12" t="n"/>
      <c r="L473" s="8">
        <f>IF(J473="","",N(K473)-J473)</f>
        <v/>
      </c>
      <c r="M473" s="4" t="n"/>
      <c r="N473" s="8">
        <f>IF(M473="","",MAX(0,N(M473)-$B$5)*$B$6)</f>
        <v/>
      </c>
      <c r="O473" s="12" t="n"/>
      <c r="P473" s="12" t="n"/>
      <c r="Q473" s="12" t="n"/>
      <c r="R473" s="8">
        <f>IF(F473="","",N(F473)+N(J473)+N(N473)+N(P473))</f>
        <v/>
      </c>
      <c r="S473" s="12" t="n"/>
      <c r="T473" s="8">
        <f>IF(OR(R473="",S473=""),"",S473-R473)</f>
        <v/>
      </c>
      <c r="U473">
        <f>IF(T473="","",IF(T473&gt;$B$4,IF(H473&gt;$B$4,"Linehaul over",IF(L473&gt;$B$4,"Fuel over",IF(N(O473)-N(N473)&gt;$B$4,"Detention over",IF(N(Q473)-N(P473)&gt;$B$4,"Accessorials over","Total over")))),IF(T473&lt;-$B$4,"Under-billed","OK")))</f>
        <v/>
      </c>
      <c r="V473" s="4" t="n"/>
      <c r="W473" s="4" t="n"/>
    </row>
    <row r="474">
      <c r="A474" s="4" t="n"/>
      <c r="B474" s="4" t="n"/>
      <c r="C474" s="4" t="n"/>
      <c r="D474" s="11" t="n"/>
      <c r="E474" s="4" t="n"/>
      <c r="F474" s="8">
        <f>IF(E474="","",IFERROR(VLOOKUP(E474,Rates!$A$5:$C$204,2,FALSE),""))</f>
        <v/>
      </c>
      <c r="G474" s="12" t="n"/>
      <c r="H474" s="8">
        <f>IF(OR(F474="",G474=""),"",G474-F474)</f>
        <v/>
      </c>
      <c r="I474" s="13" t="n"/>
      <c r="J474" s="8">
        <f>IF(F474="","",N(F474)*N(I474))</f>
        <v/>
      </c>
      <c r="K474" s="12" t="n"/>
      <c r="L474" s="8">
        <f>IF(J474="","",N(K474)-J474)</f>
        <v/>
      </c>
      <c r="M474" s="4" t="n"/>
      <c r="N474" s="8">
        <f>IF(M474="","",MAX(0,N(M474)-$B$5)*$B$6)</f>
        <v/>
      </c>
      <c r="O474" s="12" t="n"/>
      <c r="P474" s="12" t="n"/>
      <c r="Q474" s="12" t="n"/>
      <c r="R474" s="8">
        <f>IF(F474="","",N(F474)+N(J474)+N(N474)+N(P474))</f>
        <v/>
      </c>
      <c r="S474" s="12" t="n"/>
      <c r="T474" s="8">
        <f>IF(OR(R474="",S474=""),"",S474-R474)</f>
        <v/>
      </c>
      <c r="U474">
        <f>IF(T474="","",IF(T474&gt;$B$4,IF(H474&gt;$B$4,"Linehaul over",IF(L474&gt;$B$4,"Fuel over",IF(N(O474)-N(N474)&gt;$B$4,"Detention over",IF(N(Q474)-N(P474)&gt;$B$4,"Accessorials over","Total over")))),IF(T474&lt;-$B$4,"Under-billed","OK")))</f>
        <v/>
      </c>
      <c r="V474" s="4" t="n"/>
      <c r="W474" s="4" t="n"/>
    </row>
    <row r="475">
      <c r="A475" s="4" t="n"/>
      <c r="B475" s="4" t="n"/>
      <c r="C475" s="4" t="n"/>
      <c r="D475" s="11" t="n"/>
      <c r="E475" s="4" t="n"/>
      <c r="F475" s="8">
        <f>IF(E475="","",IFERROR(VLOOKUP(E475,Rates!$A$5:$C$204,2,FALSE),""))</f>
        <v/>
      </c>
      <c r="G475" s="12" t="n"/>
      <c r="H475" s="8">
        <f>IF(OR(F475="",G475=""),"",G475-F475)</f>
        <v/>
      </c>
      <c r="I475" s="13" t="n"/>
      <c r="J475" s="8">
        <f>IF(F475="","",N(F475)*N(I475))</f>
        <v/>
      </c>
      <c r="K475" s="12" t="n"/>
      <c r="L475" s="8">
        <f>IF(J475="","",N(K475)-J475)</f>
        <v/>
      </c>
      <c r="M475" s="4" t="n"/>
      <c r="N475" s="8">
        <f>IF(M475="","",MAX(0,N(M475)-$B$5)*$B$6)</f>
        <v/>
      </c>
      <c r="O475" s="12" t="n"/>
      <c r="P475" s="12" t="n"/>
      <c r="Q475" s="12" t="n"/>
      <c r="R475" s="8">
        <f>IF(F475="","",N(F475)+N(J475)+N(N475)+N(P475))</f>
        <v/>
      </c>
      <c r="S475" s="12" t="n"/>
      <c r="T475" s="8">
        <f>IF(OR(R475="",S475=""),"",S475-R475)</f>
        <v/>
      </c>
      <c r="U475">
        <f>IF(T475="","",IF(T475&gt;$B$4,IF(H475&gt;$B$4,"Linehaul over",IF(L475&gt;$B$4,"Fuel over",IF(N(O475)-N(N475)&gt;$B$4,"Detention over",IF(N(Q475)-N(P475)&gt;$B$4,"Accessorials over","Total over")))),IF(T475&lt;-$B$4,"Under-billed","OK")))</f>
        <v/>
      </c>
      <c r="V475" s="4" t="n"/>
      <c r="W475" s="4" t="n"/>
    </row>
    <row r="476">
      <c r="A476" s="4" t="n"/>
      <c r="B476" s="4" t="n"/>
      <c r="C476" s="4" t="n"/>
      <c r="D476" s="11" t="n"/>
      <c r="E476" s="4" t="n"/>
      <c r="F476" s="8">
        <f>IF(E476="","",IFERROR(VLOOKUP(E476,Rates!$A$5:$C$204,2,FALSE),""))</f>
        <v/>
      </c>
      <c r="G476" s="12" t="n"/>
      <c r="H476" s="8">
        <f>IF(OR(F476="",G476=""),"",G476-F476)</f>
        <v/>
      </c>
      <c r="I476" s="13" t="n"/>
      <c r="J476" s="8">
        <f>IF(F476="","",N(F476)*N(I476))</f>
        <v/>
      </c>
      <c r="K476" s="12" t="n"/>
      <c r="L476" s="8">
        <f>IF(J476="","",N(K476)-J476)</f>
        <v/>
      </c>
      <c r="M476" s="4" t="n"/>
      <c r="N476" s="8">
        <f>IF(M476="","",MAX(0,N(M476)-$B$5)*$B$6)</f>
        <v/>
      </c>
      <c r="O476" s="12" t="n"/>
      <c r="P476" s="12" t="n"/>
      <c r="Q476" s="12" t="n"/>
      <c r="R476" s="8">
        <f>IF(F476="","",N(F476)+N(J476)+N(N476)+N(P476))</f>
        <v/>
      </c>
      <c r="S476" s="12" t="n"/>
      <c r="T476" s="8">
        <f>IF(OR(R476="",S476=""),"",S476-R476)</f>
        <v/>
      </c>
      <c r="U476">
        <f>IF(T476="","",IF(T476&gt;$B$4,IF(H476&gt;$B$4,"Linehaul over",IF(L476&gt;$B$4,"Fuel over",IF(N(O476)-N(N476)&gt;$B$4,"Detention over",IF(N(Q476)-N(P476)&gt;$B$4,"Accessorials over","Total over")))),IF(T476&lt;-$B$4,"Under-billed","OK")))</f>
        <v/>
      </c>
      <c r="V476" s="4" t="n"/>
      <c r="W476" s="4" t="n"/>
    </row>
    <row r="477">
      <c r="A477" s="4" t="n"/>
      <c r="B477" s="4" t="n"/>
      <c r="C477" s="4" t="n"/>
      <c r="D477" s="11" t="n"/>
      <c r="E477" s="4" t="n"/>
      <c r="F477" s="8">
        <f>IF(E477="","",IFERROR(VLOOKUP(E477,Rates!$A$5:$C$204,2,FALSE),""))</f>
        <v/>
      </c>
      <c r="G477" s="12" t="n"/>
      <c r="H477" s="8">
        <f>IF(OR(F477="",G477=""),"",G477-F477)</f>
        <v/>
      </c>
      <c r="I477" s="13" t="n"/>
      <c r="J477" s="8">
        <f>IF(F477="","",N(F477)*N(I477))</f>
        <v/>
      </c>
      <c r="K477" s="12" t="n"/>
      <c r="L477" s="8">
        <f>IF(J477="","",N(K477)-J477)</f>
        <v/>
      </c>
      <c r="M477" s="4" t="n"/>
      <c r="N477" s="8">
        <f>IF(M477="","",MAX(0,N(M477)-$B$5)*$B$6)</f>
        <v/>
      </c>
      <c r="O477" s="12" t="n"/>
      <c r="P477" s="12" t="n"/>
      <c r="Q477" s="12" t="n"/>
      <c r="R477" s="8">
        <f>IF(F477="","",N(F477)+N(J477)+N(N477)+N(P477))</f>
        <v/>
      </c>
      <c r="S477" s="12" t="n"/>
      <c r="T477" s="8">
        <f>IF(OR(R477="",S477=""),"",S477-R477)</f>
        <v/>
      </c>
      <c r="U477">
        <f>IF(T477="","",IF(T477&gt;$B$4,IF(H477&gt;$B$4,"Linehaul over",IF(L477&gt;$B$4,"Fuel over",IF(N(O477)-N(N477)&gt;$B$4,"Detention over",IF(N(Q477)-N(P477)&gt;$B$4,"Accessorials over","Total over")))),IF(T477&lt;-$B$4,"Under-billed","OK")))</f>
        <v/>
      </c>
      <c r="V477" s="4" t="n"/>
      <c r="W477" s="4" t="n"/>
    </row>
    <row r="478">
      <c r="A478" s="4" t="n"/>
      <c r="B478" s="4" t="n"/>
      <c r="C478" s="4" t="n"/>
      <c r="D478" s="11" t="n"/>
      <c r="E478" s="4" t="n"/>
      <c r="F478" s="8">
        <f>IF(E478="","",IFERROR(VLOOKUP(E478,Rates!$A$5:$C$204,2,FALSE),""))</f>
        <v/>
      </c>
      <c r="G478" s="12" t="n"/>
      <c r="H478" s="8">
        <f>IF(OR(F478="",G478=""),"",G478-F478)</f>
        <v/>
      </c>
      <c r="I478" s="13" t="n"/>
      <c r="J478" s="8">
        <f>IF(F478="","",N(F478)*N(I478))</f>
        <v/>
      </c>
      <c r="K478" s="12" t="n"/>
      <c r="L478" s="8">
        <f>IF(J478="","",N(K478)-J478)</f>
        <v/>
      </c>
      <c r="M478" s="4" t="n"/>
      <c r="N478" s="8">
        <f>IF(M478="","",MAX(0,N(M478)-$B$5)*$B$6)</f>
        <v/>
      </c>
      <c r="O478" s="12" t="n"/>
      <c r="P478" s="12" t="n"/>
      <c r="Q478" s="12" t="n"/>
      <c r="R478" s="8">
        <f>IF(F478="","",N(F478)+N(J478)+N(N478)+N(P478))</f>
        <v/>
      </c>
      <c r="S478" s="12" t="n"/>
      <c r="T478" s="8">
        <f>IF(OR(R478="",S478=""),"",S478-R478)</f>
        <v/>
      </c>
      <c r="U478">
        <f>IF(T478="","",IF(T478&gt;$B$4,IF(H478&gt;$B$4,"Linehaul over",IF(L478&gt;$B$4,"Fuel over",IF(N(O478)-N(N478)&gt;$B$4,"Detention over",IF(N(Q478)-N(P478)&gt;$B$4,"Accessorials over","Total over")))),IF(T478&lt;-$B$4,"Under-billed","OK")))</f>
        <v/>
      </c>
      <c r="V478" s="4" t="n"/>
      <c r="W478" s="4" t="n"/>
    </row>
    <row r="479">
      <c r="A479" s="4" t="n"/>
      <c r="B479" s="4" t="n"/>
      <c r="C479" s="4" t="n"/>
      <c r="D479" s="11" t="n"/>
      <c r="E479" s="4" t="n"/>
      <c r="F479" s="8">
        <f>IF(E479="","",IFERROR(VLOOKUP(E479,Rates!$A$5:$C$204,2,FALSE),""))</f>
        <v/>
      </c>
      <c r="G479" s="12" t="n"/>
      <c r="H479" s="8">
        <f>IF(OR(F479="",G479=""),"",G479-F479)</f>
        <v/>
      </c>
      <c r="I479" s="13" t="n"/>
      <c r="J479" s="8">
        <f>IF(F479="","",N(F479)*N(I479))</f>
        <v/>
      </c>
      <c r="K479" s="12" t="n"/>
      <c r="L479" s="8">
        <f>IF(J479="","",N(K479)-J479)</f>
        <v/>
      </c>
      <c r="M479" s="4" t="n"/>
      <c r="N479" s="8">
        <f>IF(M479="","",MAX(0,N(M479)-$B$5)*$B$6)</f>
        <v/>
      </c>
      <c r="O479" s="12" t="n"/>
      <c r="P479" s="12" t="n"/>
      <c r="Q479" s="12" t="n"/>
      <c r="R479" s="8">
        <f>IF(F479="","",N(F479)+N(J479)+N(N479)+N(P479))</f>
        <v/>
      </c>
      <c r="S479" s="12" t="n"/>
      <c r="T479" s="8">
        <f>IF(OR(R479="",S479=""),"",S479-R479)</f>
        <v/>
      </c>
      <c r="U479">
        <f>IF(T479="","",IF(T479&gt;$B$4,IF(H479&gt;$B$4,"Linehaul over",IF(L479&gt;$B$4,"Fuel over",IF(N(O479)-N(N479)&gt;$B$4,"Detention over",IF(N(Q479)-N(P479)&gt;$B$4,"Accessorials over","Total over")))),IF(T479&lt;-$B$4,"Under-billed","OK")))</f>
        <v/>
      </c>
      <c r="V479" s="4" t="n"/>
      <c r="W479" s="4" t="n"/>
    </row>
    <row r="480">
      <c r="A480" s="4" t="n"/>
      <c r="B480" s="4" t="n"/>
      <c r="C480" s="4" t="n"/>
      <c r="D480" s="11" t="n"/>
      <c r="E480" s="4" t="n"/>
      <c r="F480" s="8">
        <f>IF(E480="","",IFERROR(VLOOKUP(E480,Rates!$A$5:$C$204,2,FALSE),""))</f>
        <v/>
      </c>
      <c r="G480" s="12" t="n"/>
      <c r="H480" s="8">
        <f>IF(OR(F480="",G480=""),"",G480-F480)</f>
        <v/>
      </c>
      <c r="I480" s="13" t="n"/>
      <c r="J480" s="8">
        <f>IF(F480="","",N(F480)*N(I480))</f>
        <v/>
      </c>
      <c r="K480" s="12" t="n"/>
      <c r="L480" s="8">
        <f>IF(J480="","",N(K480)-J480)</f>
        <v/>
      </c>
      <c r="M480" s="4" t="n"/>
      <c r="N480" s="8">
        <f>IF(M480="","",MAX(0,N(M480)-$B$5)*$B$6)</f>
        <v/>
      </c>
      <c r="O480" s="12" t="n"/>
      <c r="P480" s="12" t="n"/>
      <c r="Q480" s="12" t="n"/>
      <c r="R480" s="8">
        <f>IF(F480="","",N(F480)+N(J480)+N(N480)+N(P480))</f>
        <v/>
      </c>
      <c r="S480" s="12" t="n"/>
      <c r="T480" s="8">
        <f>IF(OR(R480="",S480=""),"",S480-R480)</f>
        <v/>
      </c>
      <c r="U480">
        <f>IF(T480="","",IF(T480&gt;$B$4,IF(H480&gt;$B$4,"Linehaul over",IF(L480&gt;$B$4,"Fuel over",IF(N(O480)-N(N480)&gt;$B$4,"Detention over",IF(N(Q480)-N(P480)&gt;$B$4,"Accessorials over","Total over")))),IF(T480&lt;-$B$4,"Under-billed","OK")))</f>
        <v/>
      </c>
      <c r="V480" s="4" t="n"/>
      <c r="W480" s="4" t="n"/>
    </row>
    <row r="481">
      <c r="A481" s="4" t="n"/>
      <c r="B481" s="4" t="n"/>
      <c r="C481" s="4" t="n"/>
      <c r="D481" s="11" t="n"/>
      <c r="E481" s="4" t="n"/>
      <c r="F481" s="8">
        <f>IF(E481="","",IFERROR(VLOOKUP(E481,Rates!$A$5:$C$204,2,FALSE),""))</f>
        <v/>
      </c>
      <c r="G481" s="12" t="n"/>
      <c r="H481" s="8">
        <f>IF(OR(F481="",G481=""),"",G481-F481)</f>
        <v/>
      </c>
      <c r="I481" s="13" t="n"/>
      <c r="J481" s="8">
        <f>IF(F481="","",N(F481)*N(I481))</f>
        <v/>
      </c>
      <c r="K481" s="12" t="n"/>
      <c r="L481" s="8">
        <f>IF(J481="","",N(K481)-J481)</f>
        <v/>
      </c>
      <c r="M481" s="4" t="n"/>
      <c r="N481" s="8">
        <f>IF(M481="","",MAX(0,N(M481)-$B$5)*$B$6)</f>
        <v/>
      </c>
      <c r="O481" s="12" t="n"/>
      <c r="P481" s="12" t="n"/>
      <c r="Q481" s="12" t="n"/>
      <c r="R481" s="8">
        <f>IF(F481="","",N(F481)+N(J481)+N(N481)+N(P481))</f>
        <v/>
      </c>
      <c r="S481" s="12" t="n"/>
      <c r="T481" s="8">
        <f>IF(OR(R481="",S481=""),"",S481-R481)</f>
        <v/>
      </c>
      <c r="U481">
        <f>IF(T481="","",IF(T481&gt;$B$4,IF(H481&gt;$B$4,"Linehaul over",IF(L481&gt;$B$4,"Fuel over",IF(N(O481)-N(N481)&gt;$B$4,"Detention over",IF(N(Q481)-N(P481)&gt;$B$4,"Accessorials over","Total over")))),IF(T481&lt;-$B$4,"Under-billed","OK")))</f>
        <v/>
      </c>
      <c r="V481" s="4" t="n"/>
      <c r="W481" s="4" t="n"/>
    </row>
    <row r="482">
      <c r="A482" s="4" t="n"/>
      <c r="B482" s="4" t="n"/>
      <c r="C482" s="4" t="n"/>
      <c r="D482" s="11" t="n"/>
      <c r="E482" s="4" t="n"/>
      <c r="F482" s="8">
        <f>IF(E482="","",IFERROR(VLOOKUP(E482,Rates!$A$5:$C$204,2,FALSE),""))</f>
        <v/>
      </c>
      <c r="G482" s="12" t="n"/>
      <c r="H482" s="8">
        <f>IF(OR(F482="",G482=""),"",G482-F482)</f>
        <v/>
      </c>
      <c r="I482" s="13" t="n"/>
      <c r="J482" s="8">
        <f>IF(F482="","",N(F482)*N(I482))</f>
        <v/>
      </c>
      <c r="K482" s="12" t="n"/>
      <c r="L482" s="8">
        <f>IF(J482="","",N(K482)-J482)</f>
        <v/>
      </c>
      <c r="M482" s="4" t="n"/>
      <c r="N482" s="8">
        <f>IF(M482="","",MAX(0,N(M482)-$B$5)*$B$6)</f>
        <v/>
      </c>
      <c r="O482" s="12" t="n"/>
      <c r="P482" s="12" t="n"/>
      <c r="Q482" s="12" t="n"/>
      <c r="R482" s="8">
        <f>IF(F482="","",N(F482)+N(J482)+N(N482)+N(P482))</f>
        <v/>
      </c>
      <c r="S482" s="12" t="n"/>
      <c r="T482" s="8">
        <f>IF(OR(R482="",S482=""),"",S482-R482)</f>
        <v/>
      </c>
      <c r="U482">
        <f>IF(T482="","",IF(T482&gt;$B$4,IF(H482&gt;$B$4,"Linehaul over",IF(L482&gt;$B$4,"Fuel over",IF(N(O482)-N(N482)&gt;$B$4,"Detention over",IF(N(Q482)-N(P482)&gt;$B$4,"Accessorials over","Total over")))),IF(T482&lt;-$B$4,"Under-billed","OK")))</f>
        <v/>
      </c>
      <c r="V482" s="4" t="n"/>
      <c r="W482" s="4" t="n"/>
    </row>
    <row r="483">
      <c r="A483" s="4" t="n"/>
      <c r="B483" s="4" t="n"/>
      <c r="C483" s="4" t="n"/>
      <c r="D483" s="11" t="n"/>
      <c r="E483" s="4" t="n"/>
      <c r="F483" s="8">
        <f>IF(E483="","",IFERROR(VLOOKUP(E483,Rates!$A$5:$C$204,2,FALSE),""))</f>
        <v/>
      </c>
      <c r="G483" s="12" t="n"/>
      <c r="H483" s="8">
        <f>IF(OR(F483="",G483=""),"",G483-F483)</f>
        <v/>
      </c>
      <c r="I483" s="13" t="n"/>
      <c r="J483" s="8">
        <f>IF(F483="","",N(F483)*N(I483))</f>
        <v/>
      </c>
      <c r="K483" s="12" t="n"/>
      <c r="L483" s="8">
        <f>IF(J483="","",N(K483)-J483)</f>
        <v/>
      </c>
      <c r="M483" s="4" t="n"/>
      <c r="N483" s="8">
        <f>IF(M483="","",MAX(0,N(M483)-$B$5)*$B$6)</f>
        <v/>
      </c>
      <c r="O483" s="12" t="n"/>
      <c r="P483" s="12" t="n"/>
      <c r="Q483" s="12" t="n"/>
      <c r="R483" s="8">
        <f>IF(F483="","",N(F483)+N(J483)+N(N483)+N(P483))</f>
        <v/>
      </c>
      <c r="S483" s="12" t="n"/>
      <c r="T483" s="8">
        <f>IF(OR(R483="",S483=""),"",S483-R483)</f>
        <v/>
      </c>
      <c r="U483">
        <f>IF(T483="","",IF(T483&gt;$B$4,IF(H483&gt;$B$4,"Linehaul over",IF(L483&gt;$B$4,"Fuel over",IF(N(O483)-N(N483)&gt;$B$4,"Detention over",IF(N(Q483)-N(P483)&gt;$B$4,"Accessorials over","Total over")))),IF(T483&lt;-$B$4,"Under-billed","OK")))</f>
        <v/>
      </c>
      <c r="V483" s="4" t="n"/>
      <c r="W483" s="4" t="n"/>
    </row>
    <row r="484">
      <c r="A484" s="4" t="n"/>
      <c r="B484" s="4" t="n"/>
      <c r="C484" s="4" t="n"/>
      <c r="D484" s="11" t="n"/>
      <c r="E484" s="4" t="n"/>
      <c r="F484" s="8">
        <f>IF(E484="","",IFERROR(VLOOKUP(E484,Rates!$A$5:$C$204,2,FALSE),""))</f>
        <v/>
      </c>
      <c r="G484" s="12" t="n"/>
      <c r="H484" s="8">
        <f>IF(OR(F484="",G484=""),"",G484-F484)</f>
        <v/>
      </c>
      <c r="I484" s="13" t="n"/>
      <c r="J484" s="8">
        <f>IF(F484="","",N(F484)*N(I484))</f>
        <v/>
      </c>
      <c r="K484" s="12" t="n"/>
      <c r="L484" s="8">
        <f>IF(J484="","",N(K484)-J484)</f>
        <v/>
      </c>
      <c r="M484" s="4" t="n"/>
      <c r="N484" s="8">
        <f>IF(M484="","",MAX(0,N(M484)-$B$5)*$B$6)</f>
        <v/>
      </c>
      <c r="O484" s="12" t="n"/>
      <c r="P484" s="12" t="n"/>
      <c r="Q484" s="12" t="n"/>
      <c r="R484" s="8">
        <f>IF(F484="","",N(F484)+N(J484)+N(N484)+N(P484))</f>
        <v/>
      </c>
      <c r="S484" s="12" t="n"/>
      <c r="T484" s="8">
        <f>IF(OR(R484="",S484=""),"",S484-R484)</f>
        <v/>
      </c>
      <c r="U484">
        <f>IF(T484="","",IF(T484&gt;$B$4,IF(H484&gt;$B$4,"Linehaul over",IF(L484&gt;$B$4,"Fuel over",IF(N(O484)-N(N484)&gt;$B$4,"Detention over",IF(N(Q484)-N(P484)&gt;$B$4,"Accessorials over","Total over")))),IF(T484&lt;-$B$4,"Under-billed","OK")))</f>
        <v/>
      </c>
      <c r="V484" s="4" t="n"/>
      <c r="W484" s="4" t="n"/>
    </row>
    <row r="485">
      <c r="A485" s="4" t="n"/>
      <c r="B485" s="4" t="n"/>
      <c r="C485" s="4" t="n"/>
      <c r="D485" s="11" t="n"/>
      <c r="E485" s="4" t="n"/>
      <c r="F485" s="8">
        <f>IF(E485="","",IFERROR(VLOOKUP(E485,Rates!$A$5:$C$204,2,FALSE),""))</f>
        <v/>
      </c>
      <c r="G485" s="12" t="n"/>
      <c r="H485" s="8">
        <f>IF(OR(F485="",G485=""),"",G485-F485)</f>
        <v/>
      </c>
      <c r="I485" s="13" t="n"/>
      <c r="J485" s="8">
        <f>IF(F485="","",N(F485)*N(I485))</f>
        <v/>
      </c>
      <c r="K485" s="12" t="n"/>
      <c r="L485" s="8">
        <f>IF(J485="","",N(K485)-J485)</f>
        <v/>
      </c>
      <c r="M485" s="4" t="n"/>
      <c r="N485" s="8">
        <f>IF(M485="","",MAX(0,N(M485)-$B$5)*$B$6)</f>
        <v/>
      </c>
      <c r="O485" s="12" t="n"/>
      <c r="P485" s="12" t="n"/>
      <c r="Q485" s="12" t="n"/>
      <c r="R485" s="8">
        <f>IF(F485="","",N(F485)+N(J485)+N(N485)+N(P485))</f>
        <v/>
      </c>
      <c r="S485" s="12" t="n"/>
      <c r="T485" s="8">
        <f>IF(OR(R485="",S485=""),"",S485-R485)</f>
        <v/>
      </c>
      <c r="U485">
        <f>IF(T485="","",IF(T485&gt;$B$4,IF(H485&gt;$B$4,"Linehaul over",IF(L485&gt;$B$4,"Fuel over",IF(N(O485)-N(N485)&gt;$B$4,"Detention over",IF(N(Q485)-N(P485)&gt;$B$4,"Accessorials over","Total over")))),IF(T485&lt;-$B$4,"Under-billed","OK")))</f>
        <v/>
      </c>
      <c r="V485" s="4" t="n"/>
      <c r="W485" s="4" t="n"/>
    </row>
    <row r="486">
      <c r="A486" s="4" t="n"/>
      <c r="B486" s="4" t="n"/>
      <c r="C486" s="4" t="n"/>
      <c r="D486" s="11" t="n"/>
      <c r="E486" s="4" t="n"/>
      <c r="F486" s="8">
        <f>IF(E486="","",IFERROR(VLOOKUP(E486,Rates!$A$5:$C$204,2,FALSE),""))</f>
        <v/>
      </c>
      <c r="G486" s="12" t="n"/>
      <c r="H486" s="8">
        <f>IF(OR(F486="",G486=""),"",G486-F486)</f>
        <v/>
      </c>
      <c r="I486" s="13" t="n"/>
      <c r="J486" s="8">
        <f>IF(F486="","",N(F486)*N(I486))</f>
        <v/>
      </c>
      <c r="K486" s="12" t="n"/>
      <c r="L486" s="8">
        <f>IF(J486="","",N(K486)-J486)</f>
        <v/>
      </c>
      <c r="M486" s="4" t="n"/>
      <c r="N486" s="8">
        <f>IF(M486="","",MAX(0,N(M486)-$B$5)*$B$6)</f>
        <v/>
      </c>
      <c r="O486" s="12" t="n"/>
      <c r="P486" s="12" t="n"/>
      <c r="Q486" s="12" t="n"/>
      <c r="R486" s="8">
        <f>IF(F486="","",N(F486)+N(J486)+N(N486)+N(P486))</f>
        <v/>
      </c>
      <c r="S486" s="12" t="n"/>
      <c r="T486" s="8">
        <f>IF(OR(R486="",S486=""),"",S486-R486)</f>
        <v/>
      </c>
      <c r="U486">
        <f>IF(T486="","",IF(T486&gt;$B$4,IF(H486&gt;$B$4,"Linehaul over",IF(L486&gt;$B$4,"Fuel over",IF(N(O486)-N(N486)&gt;$B$4,"Detention over",IF(N(Q486)-N(P486)&gt;$B$4,"Accessorials over","Total over")))),IF(T486&lt;-$B$4,"Under-billed","OK")))</f>
        <v/>
      </c>
      <c r="V486" s="4" t="n"/>
      <c r="W486" s="4" t="n"/>
    </row>
    <row r="487">
      <c r="A487" s="4" t="n"/>
      <c r="B487" s="4" t="n"/>
      <c r="C487" s="4" t="n"/>
      <c r="D487" s="11" t="n"/>
      <c r="E487" s="4" t="n"/>
      <c r="F487" s="8">
        <f>IF(E487="","",IFERROR(VLOOKUP(E487,Rates!$A$5:$C$204,2,FALSE),""))</f>
        <v/>
      </c>
      <c r="G487" s="12" t="n"/>
      <c r="H487" s="8">
        <f>IF(OR(F487="",G487=""),"",G487-F487)</f>
        <v/>
      </c>
      <c r="I487" s="13" t="n"/>
      <c r="J487" s="8">
        <f>IF(F487="","",N(F487)*N(I487))</f>
        <v/>
      </c>
      <c r="K487" s="12" t="n"/>
      <c r="L487" s="8">
        <f>IF(J487="","",N(K487)-J487)</f>
        <v/>
      </c>
      <c r="M487" s="4" t="n"/>
      <c r="N487" s="8">
        <f>IF(M487="","",MAX(0,N(M487)-$B$5)*$B$6)</f>
        <v/>
      </c>
      <c r="O487" s="12" t="n"/>
      <c r="P487" s="12" t="n"/>
      <c r="Q487" s="12" t="n"/>
      <c r="R487" s="8">
        <f>IF(F487="","",N(F487)+N(J487)+N(N487)+N(P487))</f>
        <v/>
      </c>
      <c r="S487" s="12" t="n"/>
      <c r="T487" s="8">
        <f>IF(OR(R487="",S487=""),"",S487-R487)</f>
        <v/>
      </c>
      <c r="U487">
        <f>IF(T487="","",IF(T487&gt;$B$4,IF(H487&gt;$B$4,"Linehaul over",IF(L487&gt;$B$4,"Fuel over",IF(N(O487)-N(N487)&gt;$B$4,"Detention over",IF(N(Q487)-N(P487)&gt;$B$4,"Accessorials over","Total over")))),IF(T487&lt;-$B$4,"Under-billed","OK")))</f>
        <v/>
      </c>
      <c r="V487" s="4" t="n"/>
      <c r="W487" s="4" t="n"/>
    </row>
    <row r="488">
      <c r="A488" s="4" t="n"/>
      <c r="B488" s="4" t="n"/>
      <c r="C488" s="4" t="n"/>
      <c r="D488" s="11" t="n"/>
      <c r="E488" s="4" t="n"/>
      <c r="F488" s="8">
        <f>IF(E488="","",IFERROR(VLOOKUP(E488,Rates!$A$5:$C$204,2,FALSE),""))</f>
        <v/>
      </c>
      <c r="G488" s="12" t="n"/>
      <c r="H488" s="8">
        <f>IF(OR(F488="",G488=""),"",G488-F488)</f>
        <v/>
      </c>
      <c r="I488" s="13" t="n"/>
      <c r="J488" s="8">
        <f>IF(F488="","",N(F488)*N(I488))</f>
        <v/>
      </c>
      <c r="K488" s="12" t="n"/>
      <c r="L488" s="8">
        <f>IF(J488="","",N(K488)-J488)</f>
        <v/>
      </c>
      <c r="M488" s="4" t="n"/>
      <c r="N488" s="8">
        <f>IF(M488="","",MAX(0,N(M488)-$B$5)*$B$6)</f>
        <v/>
      </c>
      <c r="O488" s="12" t="n"/>
      <c r="P488" s="12" t="n"/>
      <c r="Q488" s="12" t="n"/>
      <c r="R488" s="8">
        <f>IF(F488="","",N(F488)+N(J488)+N(N488)+N(P488))</f>
        <v/>
      </c>
      <c r="S488" s="12" t="n"/>
      <c r="T488" s="8">
        <f>IF(OR(R488="",S488=""),"",S488-R488)</f>
        <v/>
      </c>
      <c r="U488">
        <f>IF(T488="","",IF(T488&gt;$B$4,IF(H488&gt;$B$4,"Linehaul over",IF(L488&gt;$B$4,"Fuel over",IF(N(O488)-N(N488)&gt;$B$4,"Detention over",IF(N(Q488)-N(P488)&gt;$B$4,"Accessorials over","Total over")))),IF(T488&lt;-$B$4,"Under-billed","OK")))</f>
        <v/>
      </c>
      <c r="V488" s="4" t="n"/>
      <c r="W488" s="4" t="n"/>
    </row>
    <row r="489">
      <c r="A489" s="4" t="n"/>
      <c r="B489" s="4" t="n"/>
      <c r="C489" s="4" t="n"/>
      <c r="D489" s="11" t="n"/>
      <c r="E489" s="4" t="n"/>
      <c r="F489" s="8">
        <f>IF(E489="","",IFERROR(VLOOKUP(E489,Rates!$A$5:$C$204,2,FALSE),""))</f>
        <v/>
      </c>
      <c r="G489" s="12" t="n"/>
      <c r="H489" s="8">
        <f>IF(OR(F489="",G489=""),"",G489-F489)</f>
        <v/>
      </c>
      <c r="I489" s="13" t="n"/>
      <c r="J489" s="8">
        <f>IF(F489="","",N(F489)*N(I489))</f>
        <v/>
      </c>
      <c r="K489" s="12" t="n"/>
      <c r="L489" s="8">
        <f>IF(J489="","",N(K489)-J489)</f>
        <v/>
      </c>
      <c r="M489" s="4" t="n"/>
      <c r="N489" s="8">
        <f>IF(M489="","",MAX(0,N(M489)-$B$5)*$B$6)</f>
        <v/>
      </c>
      <c r="O489" s="12" t="n"/>
      <c r="P489" s="12" t="n"/>
      <c r="Q489" s="12" t="n"/>
      <c r="R489" s="8">
        <f>IF(F489="","",N(F489)+N(J489)+N(N489)+N(P489))</f>
        <v/>
      </c>
      <c r="S489" s="12" t="n"/>
      <c r="T489" s="8">
        <f>IF(OR(R489="",S489=""),"",S489-R489)</f>
        <v/>
      </c>
      <c r="U489">
        <f>IF(T489="","",IF(T489&gt;$B$4,IF(H489&gt;$B$4,"Linehaul over",IF(L489&gt;$B$4,"Fuel over",IF(N(O489)-N(N489)&gt;$B$4,"Detention over",IF(N(Q489)-N(P489)&gt;$B$4,"Accessorials over","Total over")))),IF(T489&lt;-$B$4,"Under-billed","OK")))</f>
        <v/>
      </c>
      <c r="V489" s="4" t="n"/>
      <c r="W489" s="4" t="n"/>
    </row>
    <row r="490">
      <c r="A490" s="4" t="n"/>
      <c r="B490" s="4" t="n"/>
      <c r="C490" s="4" t="n"/>
      <c r="D490" s="11" t="n"/>
      <c r="E490" s="4" t="n"/>
      <c r="F490" s="8">
        <f>IF(E490="","",IFERROR(VLOOKUP(E490,Rates!$A$5:$C$204,2,FALSE),""))</f>
        <v/>
      </c>
      <c r="G490" s="12" t="n"/>
      <c r="H490" s="8">
        <f>IF(OR(F490="",G490=""),"",G490-F490)</f>
        <v/>
      </c>
      <c r="I490" s="13" t="n"/>
      <c r="J490" s="8">
        <f>IF(F490="","",N(F490)*N(I490))</f>
        <v/>
      </c>
      <c r="K490" s="12" t="n"/>
      <c r="L490" s="8">
        <f>IF(J490="","",N(K490)-J490)</f>
        <v/>
      </c>
      <c r="M490" s="4" t="n"/>
      <c r="N490" s="8">
        <f>IF(M490="","",MAX(0,N(M490)-$B$5)*$B$6)</f>
        <v/>
      </c>
      <c r="O490" s="12" t="n"/>
      <c r="P490" s="12" t="n"/>
      <c r="Q490" s="12" t="n"/>
      <c r="R490" s="8">
        <f>IF(F490="","",N(F490)+N(J490)+N(N490)+N(P490))</f>
        <v/>
      </c>
      <c r="S490" s="12" t="n"/>
      <c r="T490" s="8">
        <f>IF(OR(R490="",S490=""),"",S490-R490)</f>
        <v/>
      </c>
      <c r="U490">
        <f>IF(T490="","",IF(T490&gt;$B$4,IF(H490&gt;$B$4,"Linehaul over",IF(L490&gt;$B$4,"Fuel over",IF(N(O490)-N(N490)&gt;$B$4,"Detention over",IF(N(Q490)-N(P490)&gt;$B$4,"Accessorials over","Total over")))),IF(T490&lt;-$B$4,"Under-billed","OK")))</f>
        <v/>
      </c>
      <c r="V490" s="4" t="n"/>
      <c r="W490" s="4" t="n"/>
    </row>
    <row r="491">
      <c r="A491" s="4" t="n"/>
      <c r="B491" s="4" t="n"/>
      <c r="C491" s="4" t="n"/>
      <c r="D491" s="11" t="n"/>
      <c r="E491" s="4" t="n"/>
      <c r="F491" s="8">
        <f>IF(E491="","",IFERROR(VLOOKUP(E491,Rates!$A$5:$C$204,2,FALSE),""))</f>
        <v/>
      </c>
      <c r="G491" s="12" t="n"/>
      <c r="H491" s="8">
        <f>IF(OR(F491="",G491=""),"",G491-F491)</f>
        <v/>
      </c>
      <c r="I491" s="13" t="n"/>
      <c r="J491" s="8">
        <f>IF(F491="","",N(F491)*N(I491))</f>
        <v/>
      </c>
      <c r="K491" s="12" t="n"/>
      <c r="L491" s="8">
        <f>IF(J491="","",N(K491)-J491)</f>
        <v/>
      </c>
      <c r="M491" s="4" t="n"/>
      <c r="N491" s="8">
        <f>IF(M491="","",MAX(0,N(M491)-$B$5)*$B$6)</f>
        <v/>
      </c>
      <c r="O491" s="12" t="n"/>
      <c r="P491" s="12" t="n"/>
      <c r="Q491" s="12" t="n"/>
      <c r="R491" s="8">
        <f>IF(F491="","",N(F491)+N(J491)+N(N491)+N(P491))</f>
        <v/>
      </c>
      <c r="S491" s="12" t="n"/>
      <c r="T491" s="8">
        <f>IF(OR(R491="",S491=""),"",S491-R491)</f>
        <v/>
      </c>
      <c r="U491">
        <f>IF(T491="","",IF(T491&gt;$B$4,IF(H491&gt;$B$4,"Linehaul over",IF(L491&gt;$B$4,"Fuel over",IF(N(O491)-N(N491)&gt;$B$4,"Detention over",IF(N(Q491)-N(P491)&gt;$B$4,"Accessorials over","Total over")))),IF(T491&lt;-$B$4,"Under-billed","OK")))</f>
        <v/>
      </c>
      <c r="V491" s="4" t="n"/>
      <c r="W491" s="4" t="n"/>
    </row>
    <row r="492">
      <c r="A492" s="4" t="n"/>
      <c r="B492" s="4" t="n"/>
      <c r="C492" s="4" t="n"/>
      <c r="D492" s="11" t="n"/>
      <c r="E492" s="4" t="n"/>
      <c r="F492" s="8">
        <f>IF(E492="","",IFERROR(VLOOKUP(E492,Rates!$A$5:$C$204,2,FALSE),""))</f>
        <v/>
      </c>
      <c r="G492" s="12" t="n"/>
      <c r="H492" s="8">
        <f>IF(OR(F492="",G492=""),"",G492-F492)</f>
        <v/>
      </c>
      <c r="I492" s="13" t="n"/>
      <c r="J492" s="8">
        <f>IF(F492="","",N(F492)*N(I492))</f>
        <v/>
      </c>
      <c r="K492" s="12" t="n"/>
      <c r="L492" s="8">
        <f>IF(J492="","",N(K492)-J492)</f>
        <v/>
      </c>
      <c r="M492" s="4" t="n"/>
      <c r="N492" s="8">
        <f>IF(M492="","",MAX(0,N(M492)-$B$5)*$B$6)</f>
        <v/>
      </c>
      <c r="O492" s="12" t="n"/>
      <c r="P492" s="12" t="n"/>
      <c r="Q492" s="12" t="n"/>
      <c r="R492" s="8">
        <f>IF(F492="","",N(F492)+N(J492)+N(N492)+N(P492))</f>
        <v/>
      </c>
      <c r="S492" s="12" t="n"/>
      <c r="T492" s="8">
        <f>IF(OR(R492="",S492=""),"",S492-R492)</f>
        <v/>
      </c>
      <c r="U492">
        <f>IF(T492="","",IF(T492&gt;$B$4,IF(H492&gt;$B$4,"Linehaul over",IF(L492&gt;$B$4,"Fuel over",IF(N(O492)-N(N492)&gt;$B$4,"Detention over",IF(N(Q492)-N(P492)&gt;$B$4,"Accessorials over","Total over")))),IF(T492&lt;-$B$4,"Under-billed","OK")))</f>
        <v/>
      </c>
      <c r="V492" s="4" t="n"/>
      <c r="W492" s="4" t="n"/>
    </row>
    <row r="493">
      <c r="A493" s="4" t="n"/>
      <c r="B493" s="4" t="n"/>
      <c r="C493" s="4" t="n"/>
      <c r="D493" s="11" t="n"/>
      <c r="E493" s="4" t="n"/>
      <c r="F493" s="8">
        <f>IF(E493="","",IFERROR(VLOOKUP(E493,Rates!$A$5:$C$204,2,FALSE),""))</f>
        <v/>
      </c>
      <c r="G493" s="12" t="n"/>
      <c r="H493" s="8">
        <f>IF(OR(F493="",G493=""),"",G493-F493)</f>
        <v/>
      </c>
      <c r="I493" s="13" t="n"/>
      <c r="J493" s="8">
        <f>IF(F493="","",N(F493)*N(I493))</f>
        <v/>
      </c>
      <c r="K493" s="12" t="n"/>
      <c r="L493" s="8">
        <f>IF(J493="","",N(K493)-J493)</f>
        <v/>
      </c>
      <c r="M493" s="4" t="n"/>
      <c r="N493" s="8">
        <f>IF(M493="","",MAX(0,N(M493)-$B$5)*$B$6)</f>
        <v/>
      </c>
      <c r="O493" s="12" t="n"/>
      <c r="P493" s="12" t="n"/>
      <c r="Q493" s="12" t="n"/>
      <c r="R493" s="8">
        <f>IF(F493="","",N(F493)+N(J493)+N(N493)+N(P493))</f>
        <v/>
      </c>
      <c r="S493" s="12" t="n"/>
      <c r="T493" s="8">
        <f>IF(OR(R493="",S493=""),"",S493-R493)</f>
        <v/>
      </c>
      <c r="U493">
        <f>IF(T493="","",IF(T493&gt;$B$4,IF(H493&gt;$B$4,"Linehaul over",IF(L493&gt;$B$4,"Fuel over",IF(N(O493)-N(N493)&gt;$B$4,"Detention over",IF(N(Q493)-N(P493)&gt;$B$4,"Accessorials over","Total over")))),IF(T493&lt;-$B$4,"Under-billed","OK")))</f>
        <v/>
      </c>
      <c r="V493" s="4" t="n"/>
      <c r="W493" s="4" t="n"/>
    </row>
    <row r="494">
      <c r="A494" s="4" t="n"/>
      <c r="B494" s="4" t="n"/>
      <c r="C494" s="4" t="n"/>
      <c r="D494" s="11" t="n"/>
      <c r="E494" s="4" t="n"/>
      <c r="F494" s="8">
        <f>IF(E494="","",IFERROR(VLOOKUP(E494,Rates!$A$5:$C$204,2,FALSE),""))</f>
        <v/>
      </c>
      <c r="G494" s="12" t="n"/>
      <c r="H494" s="8">
        <f>IF(OR(F494="",G494=""),"",G494-F494)</f>
        <v/>
      </c>
      <c r="I494" s="13" t="n"/>
      <c r="J494" s="8">
        <f>IF(F494="","",N(F494)*N(I494))</f>
        <v/>
      </c>
      <c r="K494" s="12" t="n"/>
      <c r="L494" s="8">
        <f>IF(J494="","",N(K494)-J494)</f>
        <v/>
      </c>
      <c r="M494" s="4" t="n"/>
      <c r="N494" s="8">
        <f>IF(M494="","",MAX(0,N(M494)-$B$5)*$B$6)</f>
        <v/>
      </c>
      <c r="O494" s="12" t="n"/>
      <c r="P494" s="12" t="n"/>
      <c r="Q494" s="12" t="n"/>
      <c r="R494" s="8">
        <f>IF(F494="","",N(F494)+N(J494)+N(N494)+N(P494))</f>
        <v/>
      </c>
      <c r="S494" s="12" t="n"/>
      <c r="T494" s="8">
        <f>IF(OR(R494="",S494=""),"",S494-R494)</f>
        <v/>
      </c>
      <c r="U494">
        <f>IF(T494="","",IF(T494&gt;$B$4,IF(H494&gt;$B$4,"Linehaul over",IF(L494&gt;$B$4,"Fuel over",IF(N(O494)-N(N494)&gt;$B$4,"Detention over",IF(N(Q494)-N(P494)&gt;$B$4,"Accessorials over","Total over")))),IF(T494&lt;-$B$4,"Under-billed","OK")))</f>
        <v/>
      </c>
      <c r="V494" s="4" t="n"/>
      <c r="W494" s="4" t="n"/>
    </row>
    <row r="495">
      <c r="A495" s="4" t="n"/>
      <c r="B495" s="4" t="n"/>
      <c r="C495" s="4" t="n"/>
      <c r="D495" s="11" t="n"/>
      <c r="E495" s="4" t="n"/>
      <c r="F495" s="8">
        <f>IF(E495="","",IFERROR(VLOOKUP(E495,Rates!$A$5:$C$204,2,FALSE),""))</f>
        <v/>
      </c>
      <c r="G495" s="12" t="n"/>
      <c r="H495" s="8">
        <f>IF(OR(F495="",G495=""),"",G495-F495)</f>
        <v/>
      </c>
      <c r="I495" s="13" t="n"/>
      <c r="J495" s="8">
        <f>IF(F495="","",N(F495)*N(I495))</f>
        <v/>
      </c>
      <c r="K495" s="12" t="n"/>
      <c r="L495" s="8">
        <f>IF(J495="","",N(K495)-J495)</f>
        <v/>
      </c>
      <c r="M495" s="4" t="n"/>
      <c r="N495" s="8">
        <f>IF(M495="","",MAX(0,N(M495)-$B$5)*$B$6)</f>
        <v/>
      </c>
      <c r="O495" s="12" t="n"/>
      <c r="P495" s="12" t="n"/>
      <c r="Q495" s="12" t="n"/>
      <c r="R495" s="8">
        <f>IF(F495="","",N(F495)+N(J495)+N(N495)+N(P495))</f>
        <v/>
      </c>
      <c r="S495" s="12" t="n"/>
      <c r="T495" s="8">
        <f>IF(OR(R495="",S495=""),"",S495-R495)</f>
        <v/>
      </c>
      <c r="U495">
        <f>IF(T495="","",IF(T495&gt;$B$4,IF(H495&gt;$B$4,"Linehaul over",IF(L495&gt;$B$4,"Fuel over",IF(N(O495)-N(N495)&gt;$B$4,"Detention over",IF(N(Q495)-N(P495)&gt;$B$4,"Accessorials over","Total over")))),IF(T495&lt;-$B$4,"Under-billed","OK")))</f>
        <v/>
      </c>
      <c r="V495" s="4" t="n"/>
      <c r="W495" s="4" t="n"/>
    </row>
    <row r="496">
      <c r="A496" s="4" t="n"/>
      <c r="B496" s="4" t="n"/>
      <c r="C496" s="4" t="n"/>
      <c r="D496" s="11" t="n"/>
      <c r="E496" s="4" t="n"/>
      <c r="F496" s="8">
        <f>IF(E496="","",IFERROR(VLOOKUP(E496,Rates!$A$5:$C$204,2,FALSE),""))</f>
        <v/>
      </c>
      <c r="G496" s="12" t="n"/>
      <c r="H496" s="8">
        <f>IF(OR(F496="",G496=""),"",G496-F496)</f>
        <v/>
      </c>
      <c r="I496" s="13" t="n"/>
      <c r="J496" s="8">
        <f>IF(F496="","",N(F496)*N(I496))</f>
        <v/>
      </c>
      <c r="K496" s="12" t="n"/>
      <c r="L496" s="8">
        <f>IF(J496="","",N(K496)-J496)</f>
        <v/>
      </c>
      <c r="M496" s="4" t="n"/>
      <c r="N496" s="8">
        <f>IF(M496="","",MAX(0,N(M496)-$B$5)*$B$6)</f>
        <v/>
      </c>
      <c r="O496" s="12" t="n"/>
      <c r="P496" s="12" t="n"/>
      <c r="Q496" s="12" t="n"/>
      <c r="R496" s="8">
        <f>IF(F496="","",N(F496)+N(J496)+N(N496)+N(P496))</f>
        <v/>
      </c>
      <c r="S496" s="12" t="n"/>
      <c r="T496" s="8">
        <f>IF(OR(R496="",S496=""),"",S496-R496)</f>
        <v/>
      </c>
      <c r="U496">
        <f>IF(T496="","",IF(T496&gt;$B$4,IF(H496&gt;$B$4,"Linehaul over",IF(L496&gt;$B$4,"Fuel over",IF(N(O496)-N(N496)&gt;$B$4,"Detention over",IF(N(Q496)-N(P496)&gt;$B$4,"Accessorials over","Total over")))),IF(T496&lt;-$B$4,"Under-billed","OK")))</f>
        <v/>
      </c>
      <c r="V496" s="4" t="n"/>
      <c r="W496" s="4" t="n"/>
    </row>
    <row r="497">
      <c r="A497" s="4" t="n"/>
      <c r="B497" s="4" t="n"/>
      <c r="C497" s="4" t="n"/>
      <c r="D497" s="11" t="n"/>
      <c r="E497" s="4" t="n"/>
      <c r="F497" s="8">
        <f>IF(E497="","",IFERROR(VLOOKUP(E497,Rates!$A$5:$C$204,2,FALSE),""))</f>
        <v/>
      </c>
      <c r="G497" s="12" t="n"/>
      <c r="H497" s="8">
        <f>IF(OR(F497="",G497=""),"",G497-F497)</f>
        <v/>
      </c>
      <c r="I497" s="13" t="n"/>
      <c r="J497" s="8">
        <f>IF(F497="","",N(F497)*N(I497))</f>
        <v/>
      </c>
      <c r="K497" s="12" t="n"/>
      <c r="L497" s="8">
        <f>IF(J497="","",N(K497)-J497)</f>
        <v/>
      </c>
      <c r="M497" s="4" t="n"/>
      <c r="N497" s="8">
        <f>IF(M497="","",MAX(0,N(M497)-$B$5)*$B$6)</f>
        <v/>
      </c>
      <c r="O497" s="12" t="n"/>
      <c r="P497" s="12" t="n"/>
      <c r="Q497" s="12" t="n"/>
      <c r="R497" s="8">
        <f>IF(F497="","",N(F497)+N(J497)+N(N497)+N(P497))</f>
        <v/>
      </c>
      <c r="S497" s="12" t="n"/>
      <c r="T497" s="8">
        <f>IF(OR(R497="",S497=""),"",S497-R497)</f>
        <v/>
      </c>
      <c r="U497">
        <f>IF(T497="","",IF(T497&gt;$B$4,IF(H497&gt;$B$4,"Linehaul over",IF(L497&gt;$B$4,"Fuel over",IF(N(O497)-N(N497)&gt;$B$4,"Detention over",IF(N(Q497)-N(P497)&gt;$B$4,"Accessorials over","Total over")))),IF(T497&lt;-$B$4,"Under-billed","OK")))</f>
        <v/>
      </c>
      <c r="V497" s="4" t="n"/>
      <c r="W497" s="4" t="n"/>
    </row>
    <row r="498">
      <c r="A498" s="4" t="n"/>
      <c r="B498" s="4" t="n"/>
      <c r="C498" s="4" t="n"/>
      <c r="D498" s="11" t="n"/>
      <c r="E498" s="4" t="n"/>
      <c r="F498" s="8">
        <f>IF(E498="","",IFERROR(VLOOKUP(E498,Rates!$A$5:$C$204,2,FALSE),""))</f>
        <v/>
      </c>
      <c r="G498" s="12" t="n"/>
      <c r="H498" s="8">
        <f>IF(OR(F498="",G498=""),"",G498-F498)</f>
        <v/>
      </c>
      <c r="I498" s="13" t="n"/>
      <c r="J498" s="8">
        <f>IF(F498="","",N(F498)*N(I498))</f>
        <v/>
      </c>
      <c r="K498" s="12" t="n"/>
      <c r="L498" s="8">
        <f>IF(J498="","",N(K498)-J498)</f>
        <v/>
      </c>
      <c r="M498" s="4" t="n"/>
      <c r="N498" s="8">
        <f>IF(M498="","",MAX(0,N(M498)-$B$5)*$B$6)</f>
        <v/>
      </c>
      <c r="O498" s="12" t="n"/>
      <c r="P498" s="12" t="n"/>
      <c r="Q498" s="12" t="n"/>
      <c r="R498" s="8">
        <f>IF(F498="","",N(F498)+N(J498)+N(N498)+N(P498))</f>
        <v/>
      </c>
      <c r="S498" s="12" t="n"/>
      <c r="T498" s="8">
        <f>IF(OR(R498="",S498=""),"",S498-R498)</f>
        <v/>
      </c>
      <c r="U498">
        <f>IF(T498="","",IF(T498&gt;$B$4,IF(H498&gt;$B$4,"Linehaul over",IF(L498&gt;$B$4,"Fuel over",IF(N(O498)-N(N498)&gt;$B$4,"Detention over",IF(N(Q498)-N(P498)&gt;$B$4,"Accessorials over","Total over")))),IF(T498&lt;-$B$4,"Under-billed","OK")))</f>
        <v/>
      </c>
      <c r="V498" s="4" t="n"/>
      <c r="W498" s="4" t="n"/>
    </row>
    <row r="499">
      <c r="A499" s="4" t="n"/>
      <c r="B499" s="4" t="n"/>
      <c r="C499" s="4" t="n"/>
      <c r="D499" s="11" t="n"/>
      <c r="E499" s="4" t="n"/>
      <c r="F499" s="8">
        <f>IF(E499="","",IFERROR(VLOOKUP(E499,Rates!$A$5:$C$204,2,FALSE),""))</f>
        <v/>
      </c>
      <c r="G499" s="12" t="n"/>
      <c r="H499" s="8">
        <f>IF(OR(F499="",G499=""),"",G499-F499)</f>
        <v/>
      </c>
      <c r="I499" s="13" t="n"/>
      <c r="J499" s="8">
        <f>IF(F499="","",N(F499)*N(I499))</f>
        <v/>
      </c>
      <c r="K499" s="12" t="n"/>
      <c r="L499" s="8">
        <f>IF(J499="","",N(K499)-J499)</f>
        <v/>
      </c>
      <c r="M499" s="4" t="n"/>
      <c r="N499" s="8">
        <f>IF(M499="","",MAX(0,N(M499)-$B$5)*$B$6)</f>
        <v/>
      </c>
      <c r="O499" s="12" t="n"/>
      <c r="P499" s="12" t="n"/>
      <c r="Q499" s="12" t="n"/>
      <c r="R499" s="8">
        <f>IF(F499="","",N(F499)+N(J499)+N(N499)+N(P499))</f>
        <v/>
      </c>
      <c r="S499" s="12" t="n"/>
      <c r="T499" s="8">
        <f>IF(OR(R499="",S499=""),"",S499-R499)</f>
        <v/>
      </c>
      <c r="U499">
        <f>IF(T499="","",IF(T499&gt;$B$4,IF(H499&gt;$B$4,"Linehaul over",IF(L499&gt;$B$4,"Fuel over",IF(N(O499)-N(N499)&gt;$B$4,"Detention over",IF(N(Q499)-N(P499)&gt;$B$4,"Accessorials over","Total over")))),IF(T499&lt;-$B$4,"Under-billed","OK")))</f>
        <v/>
      </c>
      <c r="V499" s="4" t="n"/>
      <c r="W499" s="4" t="n"/>
    </row>
    <row r="500">
      <c r="A500" s="4" t="n"/>
      <c r="B500" s="4" t="n"/>
      <c r="C500" s="4" t="n"/>
      <c r="D500" s="11" t="n"/>
      <c r="E500" s="4" t="n"/>
      <c r="F500" s="8">
        <f>IF(E500="","",IFERROR(VLOOKUP(E500,Rates!$A$5:$C$204,2,FALSE),""))</f>
        <v/>
      </c>
      <c r="G500" s="12" t="n"/>
      <c r="H500" s="8">
        <f>IF(OR(F500="",G500=""),"",G500-F500)</f>
        <v/>
      </c>
      <c r="I500" s="13" t="n"/>
      <c r="J500" s="8">
        <f>IF(F500="","",N(F500)*N(I500))</f>
        <v/>
      </c>
      <c r="K500" s="12" t="n"/>
      <c r="L500" s="8">
        <f>IF(J500="","",N(K500)-J500)</f>
        <v/>
      </c>
      <c r="M500" s="4" t="n"/>
      <c r="N500" s="8">
        <f>IF(M500="","",MAX(0,N(M500)-$B$5)*$B$6)</f>
        <v/>
      </c>
      <c r="O500" s="12" t="n"/>
      <c r="P500" s="12" t="n"/>
      <c r="Q500" s="12" t="n"/>
      <c r="R500" s="8">
        <f>IF(F500="","",N(F500)+N(J500)+N(N500)+N(P500))</f>
        <v/>
      </c>
      <c r="S500" s="12" t="n"/>
      <c r="T500" s="8">
        <f>IF(OR(R500="",S500=""),"",S500-R500)</f>
        <v/>
      </c>
      <c r="U500">
        <f>IF(T500="","",IF(T500&gt;$B$4,IF(H500&gt;$B$4,"Linehaul over",IF(L500&gt;$B$4,"Fuel over",IF(N(O500)-N(N500)&gt;$B$4,"Detention over",IF(N(Q500)-N(P500)&gt;$B$4,"Accessorials over","Total over")))),IF(T500&lt;-$B$4,"Under-billed","OK")))</f>
        <v/>
      </c>
      <c r="V500" s="4" t="n"/>
      <c r="W500" s="4" t="n"/>
    </row>
    <row r="501">
      <c r="A501" s="4" t="n"/>
      <c r="B501" s="4" t="n"/>
      <c r="C501" s="4" t="n"/>
      <c r="D501" s="11" t="n"/>
      <c r="E501" s="4" t="n"/>
      <c r="F501" s="8">
        <f>IF(E501="","",IFERROR(VLOOKUP(E501,Rates!$A$5:$C$204,2,FALSE),""))</f>
        <v/>
      </c>
      <c r="G501" s="12" t="n"/>
      <c r="H501" s="8">
        <f>IF(OR(F501="",G501=""),"",G501-F501)</f>
        <v/>
      </c>
      <c r="I501" s="13" t="n"/>
      <c r="J501" s="8">
        <f>IF(F501="","",N(F501)*N(I501))</f>
        <v/>
      </c>
      <c r="K501" s="12" t="n"/>
      <c r="L501" s="8">
        <f>IF(J501="","",N(K501)-J501)</f>
        <v/>
      </c>
      <c r="M501" s="4" t="n"/>
      <c r="N501" s="8">
        <f>IF(M501="","",MAX(0,N(M501)-$B$5)*$B$6)</f>
        <v/>
      </c>
      <c r="O501" s="12" t="n"/>
      <c r="P501" s="12" t="n"/>
      <c r="Q501" s="12" t="n"/>
      <c r="R501" s="8">
        <f>IF(F501="","",N(F501)+N(J501)+N(N501)+N(P501))</f>
        <v/>
      </c>
      <c r="S501" s="12" t="n"/>
      <c r="T501" s="8">
        <f>IF(OR(R501="",S501=""),"",S501-R501)</f>
        <v/>
      </c>
      <c r="U501">
        <f>IF(T501="","",IF(T501&gt;$B$4,IF(H501&gt;$B$4,"Linehaul over",IF(L501&gt;$B$4,"Fuel over",IF(N(O501)-N(N501)&gt;$B$4,"Detention over",IF(N(Q501)-N(P501)&gt;$B$4,"Accessorials over","Total over")))),IF(T501&lt;-$B$4,"Under-billed","OK")))</f>
        <v/>
      </c>
      <c r="V501" s="4" t="n"/>
      <c r="W501" s="4" t="n"/>
    </row>
    <row r="502">
      <c r="A502" s="4" t="n"/>
      <c r="B502" s="4" t="n"/>
      <c r="C502" s="4" t="n"/>
      <c r="D502" s="11" t="n"/>
      <c r="E502" s="4" t="n"/>
      <c r="F502" s="8">
        <f>IF(E502="","",IFERROR(VLOOKUP(E502,Rates!$A$5:$C$204,2,FALSE),""))</f>
        <v/>
      </c>
      <c r="G502" s="12" t="n"/>
      <c r="H502" s="8">
        <f>IF(OR(F502="",G502=""),"",G502-F502)</f>
        <v/>
      </c>
      <c r="I502" s="13" t="n"/>
      <c r="J502" s="8">
        <f>IF(F502="","",N(F502)*N(I502))</f>
        <v/>
      </c>
      <c r="K502" s="12" t="n"/>
      <c r="L502" s="8">
        <f>IF(J502="","",N(K502)-J502)</f>
        <v/>
      </c>
      <c r="M502" s="4" t="n"/>
      <c r="N502" s="8">
        <f>IF(M502="","",MAX(0,N(M502)-$B$5)*$B$6)</f>
        <v/>
      </c>
      <c r="O502" s="12" t="n"/>
      <c r="P502" s="12" t="n"/>
      <c r="Q502" s="12" t="n"/>
      <c r="R502" s="8">
        <f>IF(F502="","",N(F502)+N(J502)+N(N502)+N(P502))</f>
        <v/>
      </c>
      <c r="S502" s="12" t="n"/>
      <c r="T502" s="8">
        <f>IF(OR(R502="",S502=""),"",S502-R502)</f>
        <v/>
      </c>
      <c r="U502">
        <f>IF(T502="","",IF(T502&gt;$B$4,IF(H502&gt;$B$4,"Linehaul over",IF(L502&gt;$B$4,"Fuel over",IF(N(O502)-N(N502)&gt;$B$4,"Detention over",IF(N(Q502)-N(P502)&gt;$B$4,"Accessorials over","Total over")))),IF(T502&lt;-$B$4,"Under-billed","OK")))</f>
        <v/>
      </c>
      <c r="V502" s="4" t="n"/>
      <c r="W502" s="4" t="n"/>
    </row>
    <row r="503">
      <c r="A503" s="4" t="n"/>
      <c r="B503" s="4" t="n"/>
      <c r="C503" s="4" t="n"/>
      <c r="D503" s="11" t="n"/>
      <c r="E503" s="4" t="n"/>
      <c r="F503" s="8">
        <f>IF(E503="","",IFERROR(VLOOKUP(E503,Rates!$A$5:$C$204,2,FALSE),""))</f>
        <v/>
      </c>
      <c r="G503" s="12" t="n"/>
      <c r="H503" s="8">
        <f>IF(OR(F503="",G503=""),"",G503-F503)</f>
        <v/>
      </c>
      <c r="I503" s="13" t="n"/>
      <c r="J503" s="8">
        <f>IF(F503="","",N(F503)*N(I503))</f>
        <v/>
      </c>
      <c r="K503" s="12" t="n"/>
      <c r="L503" s="8">
        <f>IF(J503="","",N(K503)-J503)</f>
        <v/>
      </c>
      <c r="M503" s="4" t="n"/>
      <c r="N503" s="8">
        <f>IF(M503="","",MAX(0,N(M503)-$B$5)*$B$6)</f>
        <v/>
      </c>
      <c r="O503" s="12" t="n"/>
      <c r="P503" s="12" t="n"/>
      <c r="Q503" s="12" t="n"/>
      <c r="R503" s="8">
        <f>IF(F503="","",N(F503)+N(J503)+N(N503)+N(P503))</f>
        <v/>
      </c>
      <c r="S503" s="12" t="n"/>
      <c r="T503" s="8">
        <f>IF(OR(R503="",S503=""),"",S503-R503)</f>
        <v/>
      </c>
      <c r="U503">
        <f>IF(T503="","",IF(T503&gt;$B$4,IF(H503&gt;$B$4,"Linehaul over",IF(L503&gt;$B$4,"Fuel over",IF(N(O503)-N(N503)&gt;$B$4,"Detention over",IF(N(Q503)-N(P503)&gt;$B$4,"Accessorials over","Total over")))),IF(T503&lt;-$B$4,"Under-billed","OK")))</f>
        <v/>
      </c>
      <c r="V503" s="4" t="n"/>
      <c r="W503" s="4" t="n"/>
    </row>
    <row r="504">
      <c r="A504" s="4" t="n"/>
      <c r="B504" s="4" t="n"/>
      <c r="C504" s="4" t="n"/>
      <c r="D504" s="11" t="n"/>
      <c r="E504" s="4" t="n"/>
      <c r="F504" s="8">
        <f>IF(E504="","",IFERROR(VLOOKUP(E504,Rates!$A$5:$C$204,2,FALSE),""))</f>
        <v/>
      </c>
      <c r="G504" s="12" t="n"/>
      <c r="H504" s="8">
        <f>IF(OR(F504="",G504=""),"",G504-F504)</f>
        <v/>
      </c>
      <c r="I504" s="13" t="n"/>
      <c r="J504" s="8">
        <f>IF(F504="","",N(F504)*N(I504))</f>
        <v/>
      </c>
      <c r="K504" s="12" t="n"/>
      <c r="L504" s="8">
        <f>IF(J504="","",N(K504)-J504)</f>
        <v/>
      </c>
      <c r="M504" s="4" t="n"/>
      <c r="N504" s="8">
        <f>IF(M504="","",MAX(0,N(M504)-$B$5)*$B$6)</f>
        <v/>
      </c>
      <c r="O504" s="12" t="n"/>
      <c r="P504" s="12" t="n"/>
      <c r="Q504" s="12" t="n"/>
      <c r="R504" s="8">
        <f>IF(F504="","",N(F504)+N(J504)+N(N504)+N(P504))</f>
        <v/>
      </c>
      <c r="S504" s="12" t="n"/>
      <c r="T504" s="8">
        <f>IF(OR(R504="",S504=""),"",S504-R504)</f>
        <v/>
      </c>
      <c r="U504">
        <f>IF(T504="","",IF(T504&gt;$B$4,IF(H504&gt;$B$4,"Linehaul over",IF(L504&gt;$B$4,"Fuel over",IF(N(O504)-N(N504)&gt;$B$4,"Detention over",IF(N(Q504)-N(P504)&gt;$B$4,"Accessorials over","Total over")))),IF(T504&lt;-$B$4,"Under-billed","OK")))</f>
        <v/>
      </c>
      <c r="V504" s="4" t="n"/>
      <c r="W504" s="4" t="n"/>
    </row>
    <row r="505">
      <c r="A505" s="4" t="n"/>
      <c r="B505" s="4" t="n"/>
      <c r="C505" s="4" t="n"/>
      <c r="D505" s="11" t="n"/>
      <c r="E505" s="4" t="n"/>
      <c r="F505" s="8">
        <f>IF(E505="","",IFERROR(VLOOKUP(E505,Rates!$A$5:$C$204,2,FALSE),""))</f>
        <v/>
      </c>
      <c r="G505" s="12" t="n"/>
      <c r="H505" s="8">
        <f>IF(OR(F505="",G505=""),"",G505-F505)</f>
        <v/>
      </c>
      <c r="I505" s="13" t="n"/>
      <c r="J505" s="8">
        <f>IF(F505="","",N(F505)*N(I505))</f>
        <v/>
      </c>
      <c r="K505" s="12" t="n"/>
      <c r="L505" s="8">
        <f>IF(J505="","",N(K505)-J505)</f>
        <v/>
      </c>
      <c r="M505" s="4" t="n"/>
      <c r="N505" s="8">
        <f>IF(M505="","",MAX(0,N(M505)-$B$5)*$B$6)</f>
        <v/>
      </c>
      <c r="O505" s="12" t="n"/>
      <c r="P505" s="12" t="n"/>
      <c r="Q505" s="12" t="n"/>
      <c r="R505" s="8">
        <f>IF(F505="","",N(F505)+N(J505)+N(N505)+N(P505))</f>
        <v/>
      </c>
      <c r="S505" s="12" t="n"/>
      <c r="T505" s="8">
        <f>IF(OR(R505="",S505=""),"",S505-R505)</f>
        <v/>
      </c>
      <c r="U505">
        <f>IF(T505="","",IF(T505&gt;$B$4,IF(H505&gt;$B$4,"Linehaul over",IF(L505&gt;$B$4,"Fuel over",IF(N(O505)-N(N505)&gt;$B$4,"Detention over",IF(N(Q505)-N(P505)&gt;$B$4,"Accessorials over","Total over")))),IF(T505&lt;-$B$4,"Under-billed","OK")))</f>
        <v/>
      </c>
      <c r="V505" s="4" t="n"/>
      <c r="W505" s="4" t="n"/>
    </row>
    <row r="506">
      <c r="A506" s="4" t="n"/>
      <c r="B506" s="4" t="n"/>
      <c r="C506" s="4" t="n"/>
      <c r="D506" s="11" t="n"/>
      <c r="E506" s="4" t="n"/>
      <c r="F506" s="8">
        <f>IF(E506="","",IFERROR(VLOOKUP(E506,Rates!$A$5:$C$204,2,FALSE),""))</f>
        <v/>
      </c>
      <c r="G506" s="12" t="n"/>
      <c r="H506" s="8">
        <f>IF(OR(F506="",G506=""),"",G506-F506)</f>
        <v/>
      </c>
      <c r="I506" s="13" t="n"/>
      <c r="J506" s="8">
        <f>IF(F506="","",N(F506)*N(I506))</f>
        <v/>
      </c>
      <c r="K506" s="12" t="n"/>
      <c r="L506" s="8">
        <f>IF(J506="","",N(K506)-J506)</f>
        <v/>
      </c>
      <c r="M506" s="4" t="n"/>
      <c r="N506" s="8">
        <f>IF(M506="","",MAX(0,N(M506)-$B$5)*$B$6)</f>
        <v/>
      </c>
      <c r="O506" s="12" t="n"/>
      <c r="P506" s="12" t="n"/>
      <c r="Q506" s="12" t="n"/>
      <c r="R506" s="8">
        <f>IF(F506="","",N(F506)+N(J506)+N(N506)+N(P506))</f>
        <v/>
      </c>
      <c r="S506" s="12" t="n"/>
      <c r="T506" s="8">
        <f>IF(OR(R506="",S506=""),"",S506-R506)</f>
        <v/>
      </c>
      <c r="U506">
        <f>IF(T506="","",IF(T506&gt;$B$4,IF(H506&gt;$B$4,"Linehaul over",IF(L506&gt;$B$4,"Fuel over",IF(N(O506)-N(N506)&gt;$B$4,"Detention over",IF(N(Q506)-N(P506)&gt;$B$4,"Accessorials over","Total over")))),IF(T506&lt;-$B$4,"Under-billed","OK")))</f>
        <v/>
      </c>
      <c r="V506" s="4" t="n"/>
      <c r="W506" s="4" t="n"/>
    </row>
    <row r="507">
      <c r="A507" s="4" t="n"/>
      <c r="B507" s="4" t="n"/>
      <c r="C507" s="4" t="n"/>
      <c r="D507" s="11" t="n"/>
      <c r="E507" s="4" t="n"/>
      <c r="F507" s="8">
        <f>IF(E507="","",IFERROR(VLOOKUP(E507,Rates!$A$5:$C$204,2,FALSE),""))</f>
        <v/>
      </c>
      <c r="G507" s="12" t="n"/>
      <c r="H507" s="8">
        <f>IF(OR(F507="",G507=""),"",G507-F507)</f>
        <v/>
      </c>
      <c r="I507" s="13" t="n"/>
      <c r="J507" s="8">
        <f>IF(F507="","",N(F507)*N(I507))</f>
        <v/>
      </c>
      <c r="K507" s="12" t="n"/>
      <c r="L507" s="8">
        <f>IF(J507="","",N(K507)-J507)</f>
        <v/>
      </c>
      <c r="M507" s="4" t="n"/>
      <c r="N507" s="8">
        <f>IF(M507="","",MAX(0,N(M507)-$B$5)*$B$6)</f>
        <v/>
      </c>
      <c r="O507" s="12" t="n"/>
      <c r="P507" s="12" t="n"/>
      <c r="Q507" s="12" t="n"/>
      <c r="R507" s="8">
        <f>IF(F507="","",N(F507)+N(J507)+N(N507)+N(P507))</f>
        <v/>
      </c>
      <c r="S507" s="12" t="n"/>
      <c r="T507" s="8">
        <f>IF(OR(R507="",S507=""),"",S507-R507)</f>
        <v/>
      </c>
      <c r="U507">
        <f>IF(T507="","",IF(T507&gt;$B$4,IF(H507&gt;$B$4,"Linehaul over",IF(L507&gt;$B$4,"Fuel over",IF(N(O507)-N(N507)&gt;$B$4,"Detention over",IF(N(Q507)-N(P507)&gt;$B$4,"Accessorials over","Total over")))),IF(T507&lt;-$B$4,"Under-billed","OK")))</f>
        <v/>
      </c>
      <c r="V507" s="4" t="n"/>
      <c r="W507" s="4" t="n"/>
    </row>
    <row r="508">
      <c r="A508" s="4" t="n"/>
      <c r="B508" s="4" t="n"/>
      <c r="C508" s="4" t="n"/>
      <c r="D508" s="11" t="n"/>
      <c r="E508" s="4" t="n"/>
      <c r="F508" s="8">
        <f>IF(E508="","",IFERROR(VLOOKUP(E508,Rates!$A$5:$C$204,2,FALSE),""))</f>
        <v/>
      </c>
      <c r="G508" s="12" t="n"/>
      <c r="H508" s="8">
        <f>IF(OR(F508="",G508=""),"",G508-F508)</f>
        <v/>
      </c>
      <c r="I508" s="13" t="n"/>
      <c r="J508" s="8">
        <f>IF(F508="","",N(F508)*N(I508))</f>
        <v/>
      </c>
      <c r="K508" s="12" t="n"/>
      <c r="L508" s="8">
        <f>IF(J508="","",N(K508)-J508)</f>
        <v/>
      </c>
      <c r="M508" s="4" t="n"/>
      <c r="N508" s="8">
        <f>IF(M508="","",MAX(0,N(M508)-$B$5)*$B$6)</f>
        <v/>
      </c>
      <c r="O508" s="12" t="n"/>
      <c r="P508" s="12" t="n"/>
      <c r="Q508" s="12" t="n"/>
      <c r="R508" s="8">
        <f>IF(F508="","",N(F508)+N(J508)+N(N508)+N(P508))</f>
        <v/>
      </c>
      <c r="S508" s="12" t="n"/>
      <c r="T508" s="8">
        <f>IF(OR(R508="",S508=""),"",S508-R508)</f>
        <v/>
      </c>
      <c r="U508">
        <f>IF(T508="","",IF(T508&gt;$B$4,IF(H508&gt;$B$4,"Linehaul over",IF(L508&gt;$B$4,"Fuel over",IF(N(O508)-N(N508)&gt;$B$4,"Detention over",IF(N(Q508)-N(P508)&gt;$B$4,"Accessorials over","Total over")))),IF(T508&lt;-$B$4,"Under-billed","OK")))</f>
        <v/>
      </c>
      <c r="V508" s="4" t="n"/>
      <c r="W508" s="4" t="n"/>
    </row>
    <row r="509">
      <c r="A509" s="4" t="n"/>
      <c r="B509" s="4" t="n"/>
      <c r="C509" s="4" t="n"/>
      <c r="D509" s="11" t="n"/>
      <c r="E509" s="4" t="n"/>
      <c r="F509" s="8">
        <f>IF(E509="","",IFERROR(VLOOKUP(E509,Rates!$A$5:$C$204,2,FALSE),""))</f>
        <v/>
      </c>
      <c r="G509" s="12" t="n"/>
      <c r="H509" s="8">
        <f>IF(OR(F509="",G509=""),"",G509-F509)</f>
        <v/>
      </c>
      <c r="I509" s="13" t="n"/>
      <c r="J509" s="8">
        <f>IF(F509="","",N(F509)*N(I509))</f>
        <v/>
      </c>
      <c r="K509" s="12" t="n"/>
      <c r="L509" s="8">
        <f>IF(J509="","",N(K509)-J509)</f>
        <v/>
      </c>
      <c r="M509" s="4" t="n"/>
      <c r="N509" s="8">
        <f>IF(M509="","",MAX(0,N(M509)-$B$5)*$B$6)</f>
        <v/>
      </c>
      <c r="O509" s="12" t="n"/>
      <c r="P509" s="12" t="n"/>
      <c r="Q509" s="12" t="n"/>
      <c r="R509" s="8">
        <f>IF(F509="","",N(F509)+N(J509)+N(N509)+N(P509))</f>
        <v/>
      </c>
      <c r="S509" s="12" t="n"/>
      <c r="T509" s="8">
        <f>IF(OR(R509="",S509=""),"",S509-R509)</f>
        <v/>
      </c>
      <c r="U509">
        <f>IF(T509="","",IF(T509&gt;$B$4,IF(H509&gt;$B$4,"Linehaul over",IF(L509&gt;$B$4,"Fuel over",IF(N(O509)-N(N509)&gt;$B$4,"Detention over",IF(N(Q509)-N(P509)&gt;$B$4,"Accessorials over","Total over")))),IF(T509&lt;-$B$4,"Under-billed","OK")))</f>
        <v/>
      </c>
      <c r="V509" s="4" t="n"/>
      <c r="W509" s="4" t="n"/>
    </row>
  </sheetData>
  <conditionalFormatting sqref="A10:W509">
    <cfRule type="expression" priority="1" dxfId="0">
      <formula>AND($U10&lt;&gt;"",$U10&lt;&gt;"OK",$U10&lt;&gt;"")</formula>
    </cfRule>
    <cfRule type="expression" priority="2" dxfId="1">
      <formula>$U10="OK"</formula>
    </cfRule>
  </conditionalFormatting>
  <dataValidations count="1">
    <dataValidation sqref="V10:V509" showDropDown="0" showInputMessage="0" showErrorMessage="0" allowBlank="1" type="list">
      <formula1>"To review,Approved,Short-paid,Disputed,Credited"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04"/>
  <sheetViews>
    <sheetView workbookViewId="0">
      <selection activeCell="A1" sqref="A1"/>
    </sheetView>
  </sheetViews>
  <sheetFormatPr baseColWidth="8" defaultRowHeight="15"/>
  <cols>
    <col width="18" customWidth="1" min="1" max="1"/>
    <col width="16" customWidth="1" min="2" max="2"/>
    <col width="50" customWidth="1" min="3" max="3"/>
  </cols>
  <sheetData>
    <row r="1">
      <c r="A1" s="1" t="inlineStr">
        <is>
          <t>Contracted rates by lane</t>
        </is>
      </c>
    </row>
    <row r="2">
      <c r="A2" s="2" t="inlineStr">
        <is>
          <t>The Audit sheet looks the linehaul up here by lane name. Type lanes exactly as on the Audit sheet.</t>
        </is>
      </c>
    </row>
    <row r="4" ht="32" customHeight="1">
      <c r="A4" s="5" t="inlineStr">
        <is>
          <t>Lane</t>
        </is>
      </c>
      <c r="B4" s="5" t="inlineStr">
        <is>
          <t>Contract linehaul</t>
        </is>
      </c>
      <c r="C4" s="5" t="inlineStr">
        <is>
          <t>Notes (equipment, weight break, validity)</t>
        </is>
      </c>
    </row>
    <row r="5">
      <c r="A5" s="6" t="inlineStr">
        <is>
          <t>Lyon-Milan</t>
        </is>
      </c>
      <c r="B5" s="9" t="n">
        <v>1200</v>
      </c>
      <c r="C5" s="6" t="inlineStr">
        <is>
          <t>Example lane: 13.6 m curtainsider, valid to 2026-12-31. Delete this row.</t>
        </is>
      </c>
    </row>
    <row r="6">
      <c r="A6" s="4" t="n"/>
      <c r="B6" s="12" t="n"/>
      <c r="C6" s="4" t="n"/>
    </row>
    <row r="7">
      <c r="A7" s="4" t="n"/>
      <c r="B7" s="12" t="n"/>
      <c r="C7" s="4" t="n"/>
    </row>
    <row r="8">
      <c r="A8" s="4" t="n"/>
      <c r="B8" s="12" t="n"/>
      <c r="C8" s="4" t="n"/>
    </row>
    <row r="9">
      <c r="A9" s="4" t="n"/>
      <c r="B9" s="12" t="n"/>
      <c r="C9" s="4" t="n"/>
    </row>
    <row r="10">
      <c r="A10" s="4" t="n"/>
      <c r="B10" s="12" t="n"/>
      <c r="C10" s="4" t="n"/>
    </row>
    <row r="11">
      <c r="A11" s="4" t="n"/>
      <c r="B11" s="12" t="n"/>
      <c r="C11" s="4" t="n"/>
    </row>
    <row r="12">
      <c r="A12" s="4" t="n"/>
      <c r="B12" s="12" t="n"/>
      <c r="C12" s="4" t="n"/>
    </row>
    <row r="13">
      <c r="A13" s="4" t="n"/>
      <c r="B13" s="12" t="n"/>
      <c r="C13" s="4" t="n"/>
    </row>
    <row r="14">
      <c r="A14" s="4" t="n"/>
      <c r="B14" s="12" t="n"/>
      <c r="C14" s="4" t="n"/>
    </row>
    <row r="15">
      <c r="A15" s="4" t="n"/>
      <c r="B15" s="12" t="n"/>
      <c r="C15" s="4" t="n"/>
    </row>
    <row r="16">
      <c r="A16" s="4" t="n"/>
      <c r="B16" s="12" t="n"/>
      <c r="C16" s="4" t="n"/>
    </row>
    <row r="17">
      <c r="A17" s="4" t="n"/>
      <c r="B17" s="12" t="n"/>
      <c r="C17" s="4" t="n"/>
    </row>
    <row r="18">
      <c r="A18" s="4" t="n"/>
      <c r="B18" s="12" t="n"/>
      <c r="C18" s="4" t="n"/>
    </row>
    <row r="19">
      <c r="A19" s="4" t="n"/>
      <c r="B19" s="12" t="n"/>
      <c r="C19" s="4" t="n"/>
    </row>
    <row r="20">
      <c r="A20" s="4" t="n"/>
      <c r="B20" s="12" t="n"/>
      <c r="C20" s="4" t="n"/>
    </row>
    <row r="21">
      <c r="A21" s="4" t="n"/>
      <c r="B21" s="12" t="n"/>
      <c r="C21" s="4" t="n"/>
    </row>
    <row r="22">
      <c r="A22" s="4" t="n"/>
      <c r="B22" s="12" t="n"/>
      <c r="C22" s="4" t="n"/>
    </row>
    <row r="23">
      <c r="A23" s="4" t="n"/>
      <c r="B23" s="12" t="n"/>
      <c r="C23" s="4" t="n"/>
    </row>
    <row r="24">
      <c r="A24" s="4" t="n"/>
      <c r="B24" s="12" t="n"/>
      <c r="C24" s="4" t="n"/>
    </row>
    <row r="25">
      <c r="A25" s="4" t="n"/>
      <c r="B25" s="12" t="n"/>
      <c r="C25" s="4" t="n"/>
    </row>
    <row r="26">
      <c r="A26" s="4" t="n"/>
      <c r="B26" s="12" t="n"/>
      <c r="C26" s="4" t="n"/>
    </row>
    <row r="27">
      <c r="A27" s="4" t="n"/>
      <c r="B27" s="12" t="n"/>
      <c r="C27" s="4" t="n"/>
    </row>
    <row r="28">
      <c r="A28" s="4" t="n"/>
      <c r="B28" s="12" t="n"/>
      <c r="C28" s="4" t="n"/>
    </row>
    <row r="29">
      <c r="A29" s="4" t="n"/>
      <c r="B29" s="12" t="n"/>
      <c r="C29" s="4" t="n"/>
    </row>
    <row r="30">
      <c r="A30" s="4" t="n"/>
      <c r="B30" s="12" t="n"/>
      <c r="C30" s="4" t="n"/>
    </row>
    <row r="31">
      <c r="A31" s="4" t="n"/>
      <c r="B31" s="12" t="n"/>
      <c r="C31" s="4" t="n"/>
    </row>
    <row r="32">
      <c r="A32" s="4" t="n"/>
      <c r="B32" s="12" t="n"/>
      <c r="C32" s="4" t="n"/>
    </row>
    <row r="33">
      <c r="A33" s="4" t="n"/>
      <c r="B33" s="12" t="n"/>
      <c r="C33" s="4" t="n"/>
    </row>
    <row r="34">
      <c r="A34" s="4" t="n"/>
      <c r="B34" s="12" t="n"/>
      <c r="C34" s="4" t="n"/>
    </row>
    <row r="35">
      <c r="A35" s="4" t="n"/>
      <c r="B35" s="12" t="n"/>
      <c r="C35" s="4" t="n"/>
    </row>
    <row r="36">
      <c r="A36" s="4" t="n"/>
      <c r="B36" s="12" t="n"/>
      <c r="C36" s="4" t="n"/>
    </row>
    <row r="37">
      <c r="A37" s="4" t="n"/>
      <c r="B37" s="12" t="n"/>
      <c r="C37" s="4" t="n"/>
    </row>
    <row r="38">
      <c r="A38" s="4" t="n"/>
      <c r="B38" s="12" t="n"/>
      <c r="C38" s="4" t="n"/>
    </row>
    <row r="39">
      <c r="A39" s="4" t="n"/>
      <c r="B39" s="12" t="n"/>
      <c r="C39" s="4" t="n"/>
    </row>
    <row r="40">
      <c r="A40" s="4" t="n"/>
      <c r="B40" s="12" t="n"/>
      <c r="C40" s="4" t="n"/>
    </row>
    <row r="41">
      <c r="A41" s="4" t="n"/>
      <c r="B41" s="12" t="n"/>
      <c r="C41" s="4" t="n"/>
    </row>
    <row r="42">
      <c r="A42" s="4" t="n"/>
      <c r="B42" s="12" t="n"/>
      <c r="C42" s="4" t="n"/>
    </row>
    <row r="43">
      <c r="A43" s="4" t="n"/>
      <c r="B43" s="12" t="n"/>
      <c r="C43" s="4" t="n"/>
    </row>
    <row r="44">
      <c r="A44" s="4" t="n"/>
      <c r="B44" s="12" t="n"/>
      <c r="C44" s="4" t="n"/>
    </row>
    <row r="45">
      <c r="A45" s="4" t="n"/>
      <c r="B45" s="12" t="n"/>
      <c r="C45" s="4" t="n"/>
    </row>
    <row r="46">
      <c r="A46" s="4" t="n"/>
      <c r="B46" s="12" t="n"/>
      <c r="C46" s="4" t="n"/>
    </row>
    <row r="47">
      <c r="A47" s="4" t="n"/>
      <c r="B47" s="12" t="n"/>
      <c r="C47" s="4" t="n"/>
    </row>
    <row r="48">
      <c r="A48" s="4" t="n"/>
      <c r="B48" s="12" t="n"/>
      <c r="C48" s="4" t="n"/>
    </row>
    <row r="49">
      <c r="A49" s="4" t="n"/>
      <c r="B49" s="12" t="n"/>
      <c r="C49" s="4" t="n"/>
    </row>
    <row r="50">
      <c r="A50" s="4" t="n"/>
      <c r="B50" s="12" t="n"/>
      <c r="C50" s="4" t="n"/>
    </row>
    <row r="51">
      <c r="A51" s="4" t="n"/>
      <c r="B51" s="12" t="n"/>
      <c r="C51" s="4" t="n"/>
    </row>
    <row r="52">
      <c r="A52" s="4" t="n"/>
      <c r="B52" s="12" t="n"/>
      <c r="C52" s="4" t="n"/>
    </row>
    <row r="53">
      <c r="A53" s="4" t="n"/>
      <c r="B53" s="12" t="n"/>
      <c r="C53" s="4" t="n"/>
    </row>
    <row r="54">
      <c r="A54" s="4" t="n"/>
      <c r="B54" s="12" t="n"/>
      <c r="C54" s="4" t="n"/>
    </row>
    <row r="55">
      <c r="A55" s="4" t="n"/>
      <c r="B55" s="12" t="n"/>
      <c r="C55" s="4" t="n"/>
    </row>
    <row r="56">
      <c r="A56" s="4" t="n"/>
      <c r="B56" s="12" t="n"/>
      <c r="C56" s="4" t="n"/>
    </row>
    <row r="57">
      <c r="A57" s="4" t="n"/>
      <c r="B57" s="12" t="n"/>
      <c r="C57" s="4" t="n"/>
    </row>
    <row r="58">
      <c r="A58" s="4" t="n"/>
      <c r="B58" s="12" t="n"/>
      <c r="C58" s="4" t="n"/>
    </row>
    <row r="59">
      <c r="A59" s="4" t="n"/>
      <c r="B59" s="12" t="n"/>
      <c r="C59" s="4" t="n"/>
    </row>
    <row r="60">
      <c r="A60" s="4" t="n"/>
      <c r="B60" s="12" t="n"/>
      <c r="C60" s="4" t="n"/>
    </row>
    <row r="61">
      <c r="A61" s="4" t="n"/>
      <c r="B61" s="12" t="n"/>
      <c r="C61" s="4" t="n"/>
    </row>
    <row r="62">
      <c r="A62" s="4" t="n"/>
      <c r="B62" s="12" t="n"/>
      <c r="C62" s="4" t="n"/>
    </row>
    <row r="63">
      <c r="A63" s="4" t="n"/>
      <c r="B63" s="12" t="n"/>
      <c r="C63" s="4" t="n"/>
    </row>
    <row r="64">
      <c r="A64" s="4" t="n"/>
      <c r="B64" s="12" t="n"/>
      <c r="C64" s="4" t="n"/>
    </row>
    <row r="65">
      <c r="A65" s="4" t="n"/>
      <c r="B65" s="12" t="n"/>
      <c r="C65" s="4" t="n"/>
    </row>
    <row r="66">
      <c r="A66" s="4" t="n"/>
      <c r="B66" s="12" t="n"/>
      <c r="C66" s="4" t="n"/>
    </row>
    <row r="67">
      <c r="A67" s="4" t="n"/>
      <c r="B67" s="12" t="n"/>
      <c r="C67" s="4" t="n"/>
    </row>
    <row r="68">
      <c r="A68" s="4" t="n"/>
      <c r="B68" s="12" t="n"/>
      <c r="C68" s="4" t="n"/>
    </row>
    <row r="69">
      <c r="A69" s="4" t="n"/>
      <c r="B69" s="12" t="n"/>
      <c r="C69" s="4" t="n"/>
    </row>
    <row r="70">
      <c r="A70" s="4" t="n"/>
      <c r="B70" s="12" t="n"/>
      <c r="C70" s="4" t="n"/>
    </row>
    <row r="71">
      <c r="A71" s="4" t="n"/>
      <c r="B71" s="12" t="n"/>
      <c r="C71" s="4" t="n"/>
    </row>
    <row r="72">
      <c r="A72" s="4" t="n"/>
      <c r="B72" s="12" t="n"/>
      <c r="C72" s="4" t="n"/>
    </row>
    <row r="73">
      <c r="A73" s="4" t="n"/>
      <c r="B73" s="12" t="n"/>
      <c r="C73" s="4" t="n"/>
    </row>
    <row r="74">
      <c r="A74" s="4" t="n"/>
      <c r="B74" s="12" t="n"/>
      <c r="C74" s="4" t="n"/>
    </row>
    <row r="75">
      <c r="A75" s="4" t="n"/>
      <c r="B75" s="12" t="n"/>
      <c r="C75" s="4" t="n"/>
    </row>
    <row r="76">
      <c r="A76" s="4" t="n"/>
      <c r="B76" s="12" t="n"/>
      <c r="C76" s="4" t="n"/>
    </row>
    <row r="77">
      <c r="A77" s="4" t="n"/>
      <c r="B77" s="12" t="n"/>
      <c r="C77" s="4" t="n"/>
    </row>
    <row r="78">
      <c r="A78" s="4" t="n"/>
      <c r="B78" s="12" t="n"/>
      <c r="C78" s="4" t="n"/>
    </row>
    <row r="79">
      <c r="A79" s="4" t="n"/>
      <c r="B79" s="12" t="n"/>
      <c r="C79" s="4" t="n"/>
    </row>
    <row r="80">
      <c r="A80" s="4" t="n"/>
      <c r="B80" s="12" t="n"/>
      <c r="C80" s="4" t="n"/>
    </row>
    <row r="81">
      <c r="A81" s="4" t="n"/>
      <c r="B81" s="12" t="n"/>
      <c r="C81" s="4" t="n"/>
    </row>
    <row r="82">
      <c r="A82" s="4" t="n"/>
      <c r="B82" s="12" t="n"/>
      <c r="C82" s="4" t="n"/>
    </row>
    <row r="83">
      <c r="A83" s="4" t="n"/>
      <c r="B83" s="12" t="n"/>
      <c r="C83" s="4" t="n"/>
    </row>
    <row r="84">
      <c r="A84" s="4" t="n"/>
      <c r="B84" s="12" t="n"/>
      <c r="C84" s="4" t="n"/>
    </row>
    <row r="85">
      <c r="A85" s="4" t="n"/>
      <c r="B85" s="12" t="n"/>
      <c r="C85" s="4" t="n"/>
    </row>
    <row r="86">
      <c r="A86" s="4" t="n"/>
      <c r="B86" s="12" t="n"/>
      <c r="C86" s="4" t="n"/>
    </row>
    <row r="87">
      <c r="A87" s="4" t="n"/>
      <c r="B87" s="12" t="n"/>
      <c r="C87" s="4" t="n"/>
    </row>
    <row r="88">
      <c r="A88" s="4" t="n"/>
      <c r="B88" s="12" t="n"/>
      <c r="C88" s="4" t="n"/>
    </row>
    <row r="89">
      <c r="A89" s="4" t="n"/>
      <c r="B89" s="12" t="n"/>
      <c r="C89" s="4" t="n"/>
    </row>
    <row r="90">
      <c r="A90" s="4" t="n"/>
      <c r="B90" s="12" t="n"/>
      <c r="C90" s="4" t="n"/>
    </row>
    <row r="91">
      <c r="A91" s="4" t="n"/>
      <c r="B91" s="12" t="n"/>
      <c r="C91" s="4" t="n"/>
    </row>
    <row r="92">
      <c r="A92" s="4" t="n"/>
      <c r="B92" s="12" t="n"/>
      <c r="C92" s="4" t="n"/>
    </row>
    <row r="93">
      <c r="A93" s="4" t="n"/>
      <c r="B93" s="12" t="n"/>
      <c r="C93" s="4" t="n"/>
    </row>
    <row r="94">
      <c r="A94" s="4" t="n"/>
      <c r="B94" s="12" t="n"/>
      <c r="C94" s="4" t="n"/>
    </row>
    <row r="95">
      <c r="A95" s="4" t="n"/>
      <c r="B95" s="12" t="n"/>
      <c r="C95" s="4" t="n"/>
    </row>
    <row r="96">
      <c r="A96" s="4" t="n"/>
      <c r="B96" s="12" t="n"/>
      <c r="C96" s="4" t="n"/>
    </row>
    <row r="97">
      <c r="A97" s="4" t="n"/>
      <c r="B97" s="12" t="n"/>
      <c r="C97" s="4" t="n"/>
    </row>
    <row r="98">
      <c r="A98" s="4" t="n"/>
      <c r="B98" s="12" t="n"/>
      <c r="C98" s="4" t="n"/>
    </row>
    <row r="99">
      <c r="A99" s="4" t="n"/>
      <c r="B99" s="12" t="n"/>
      <c r="C99" s="4" t="n"/>
    </row>
    <row r="100">
      <c r="A100" s="4" t="n"/>
      <c r="B100" s="12" t="n"/>
      <c r="C100" s="4" t="n"/>
    </row>
    <row r="101">
      <c r="A101" s="4" t="n"/>
      <c r="B101" s="12" t="n"/>
      <c r="C101" s="4" t="n"/>
    </row>
    <row r="102">
      <c r="A102" s="4" t="n"/>
      <c r="B102" s="12" t="n"/>
      <c r="C102" s="4" t="n"/>
    </row>
    <row r="103">
      <c r="A103" s="4" t="n"/>
      <c r="B103" s="12" t="n"/>
      <c r="C103" s="4" t="n"/>
    </row>
    <row r="104">
      <c r="A104" s="4" t="n"/>
      <c r="B104" s="12" t="n"/>
      <c r="C104" s="4" t="n"/>
    </row>
    <row r="105">
      <c r="A105" s="4" t="n"/>
      <c r="B105" s="12" t="n"/>
      <c r="C105" s="4" t="n"/>
    </row>
    <row r="106">
      <c r="A106" s="4" t="n"/>
      <c r="B106" s="12" t="n"/>
      <c r="C106" s="4" t="n"/>
    </row>
    <row r="107">
      <c r="A107" s="4" t="n"/>
      <c r="B107" s="12" t="n"/>
      <c r="C107" s="4" t="n"/>
    </row>
    <row r="108">
      <c r="A108" s="4" t="n"/>
      <c r="B108" s="12" t="n"/>
      <c r="C108" s="4" t="n"/>
    </row>
    <row r="109">
      <c r="A109" s="4" t="n"/>
      <c r="B109" s="12" t="n"/>
      <c r="C109" s="4" t="n"/>
    </row>
    <row r="110">
      <c r="A110" s="4" t="n"/>
      <c r="B110" s="12" t="n"/>
      <c r="C110" s="4" t="n"/>
    </row>
    <row r="111">
      <c r="A111" s="4" t="n"/>
      <c r="B111" s="12" t="n"/>
      <c r="C111" s="4" t="n"/>
    </row>
    <row r="112">
      <c r="A112" s="4" t="n"/>
      <c r="B112" s="12" t="n"/>
      <c r="C112" s="4" t="n"/>
    </row>
    <row r="113">
      <c r="A113" s="4" t="n"/>
      <c r="B113" s="12" t="n"/>
      <c r="C113" s="4" t="n"/>
    </row>
    <row r="114">
      <c r="A114" s="4" t="n"/>
      <c r="B114" s="12" t="n"/>
      <c r="C114" s="4" t="n"/>
    </row>
    <row r="115">
      <c r="A115" s="4" t="n"/>
      <c r="B115" s="12" t="n"/>
      <c r="C115" s="4" t="n"/>
    </row>
    <row r="116">
      <c r="A116" s="4" t="n"/>
      <c r="B116" s="12" t="n"/>
      <c r="C116" s="4" t="n"/>
    </row>
    <row r="117">
      <c r="A117" s="4" t="n"/>
      <c r="B117" s="12" t="n"/>
      <c r="C117" s="4" t="n"/>
    </row>
    <row r="118">
      <c r="A118" s="4" t="n"/>
      <c r="B118" s="12" t="n"/>
      <c r="C118" s="4" t="n"/>
    </row>
    <row r="119">
      <c r="A119" s="4" t="n"/>
      <c r="B119" s="12" t="n"/>
      <c r="C119" s="4" t="n"/>
    </row>
    <row r="120">
      <c r="A120" s="4" t="n"/>
      <c r="B120" s="12" t="n"/>
      <c r="C120" s="4" t="n"/>
    </row>
    <row r="121">
      <c r="A121" s="4" t="n"/>
      <c r="B121" s="12" t="n"/>
      <c r="C121" s="4" t="n"/>
    </row>
    <row r="122">
      <c r="A122" s="4" t="n"/>
      <c r="B122" s="12" t="n"/>
      <c r="C122" s="4" t="n"/>
    </row>
    <row r="123">
      <c r="A123" s="4" t="n"/>
      <c r="B123" s="12" t="n"/>
      <c r="C123" s="4" t="n"/>
    </row>
    <row r="124">
      <c r="A124" s="4" t="n"/>
      <c r="B124" s="12" t="n"/>
      <c r="C124" s="4" t="n"/>
    </row>
    <row r="125">
      <c r="A125" s="4" t="n"/>
      <c r="B125" s="12" t="n"/>
      <c r="C125" s="4" t="n"/>
    </row>
    <row r="126">
      <c r="A126" s="4" t="n"/>
      <c r="B126" s="12" t="n"/>
      <c r="C126" s="4" t="n"/>
    </row>
    <row r="127">
      <c r="A127" s="4" t="n"/>
      <c r="B127" s="12" t="n"/>
      <c r="C127" s="4" t="n"/>
    </row>
    <row r="128">
      <c r="A128" s="4" t="n"/>
      <c r="B128" s="12" t="n"/>
      <c r="C128" s="4" t="n"/>
    </row>
    <row r="129">
      <c r="A129" s="4" t="n"/>
      <c r="B129" s="12" t="n"/>
      <c r="C129" s="4" t="n"/>
    </row>
    <row r="130">
      <c r="A130" s="4" t="n"/>
      <c r="B130" s="12" t="n"/>
      <c r="C130" s="4" t="n"/>
    </row>
    <row r="131">
      <c r="A131" s="4" t="n"/>
      <c r="B131" s="12" t="n"/>
      <c r="C131" s="4" t="n"/>
    </row>
    <row r="132">
      <c r="A132" s="4" t="n"/>
      <c r="B132" s="12" t="n"/>
      <c r="C132" s="4" t="n"/>
    </row>
    <row r="133">
      <c r="A133" s="4" t="n"/>
      <c r="B133" s="12" t="n"/>
      <c r="C133" s="4" t="n"/>
    </row>
    <row r="134">
      <c r="A134" s="4" t="n"/>
      <c r="B134" s="12" t="n"/>
      <c r="C134" s="4" t="n"/>
    </row>
    <row r="135">
      <c r="A135" s="4" t="n"/>
      <c r="B135" s="12" t="n"/>
      <c r="C135" s="4" t="n"/>
    </row>
    <row r="136">
      <c r="A136" s="4" t="n"/>
      <c r="B136" s="12" t="n"/>
      <c r="C136" s="4" t="n"/>
    </row>
    <row r="137">
      <c r="A137" s="4" t="n"/>
      <c r="B137" s="12" t="n"/>
      <c r="C137" s="4" t="n"/>
    </row>
    <row r="138">
      <c r="A138" s="4" t="n"/>
      <c r="B138" s="12" t="n"/>
      <c r="C138" s="4" t="n"/>
    </row>
    <row r="139">
      <c r="A139" s="4" t="n"/>
      <c r="B139" s="12" t="n"/>
      <c r="C139" s="4" t="n"/>
    </row>
    <row r="140">
      <c r="A140" s="4" t="n"/>
      <c r="B140" s="12" t="n"/>
      <c r="C140" s="4" t="n"/>
    </row>
    <row r="141">
      <c r="A141" s="4" t="n"/>
      <c r="B141" s="12" t="n"/>
      <c r="C141" s="4" t="n"/>
    </row>
    <row r="142">
      <c r="A142" s="4" t="n"/>
      <c r="B142" s="12" t="n"/>
      <c r="C142" s="4" t="n"/>
    </row>
    <row r="143">
      <c r="A143" s="4" t="n"/>
      <c r="B143" s="12" t="n"/>
      <c r="C143" s="4" t="n"/>
    </row>
    <row r="144">
      <c r="A144" s="4" t="n"/>
      <c r="B144" s="12" t="n"/>
      <c r="C144" s="4" t="n"/>
    </row>
    <row r="145">
      <c r="A145" s="4" t="n"/>
      <c r="B145" s="12" t="n"/>
      <c r="C145" s="4" t="n"/>
    </row>
    <row r="146">
      <c r="A146" s="4" t="n"/>
      <c r="B146" s="12" t="n"/>
      <c r="C146" s="4" t="n"/>
    </row>
    <row r="147">
      <c r="A147" s="4" t="n"/>
      <c r="B147" s="12" t="n"/>
      <c r="C147" s="4" t="n"/>
    </row>
    <row r="148">
      <c r="A148" s="4" t="n"/>
      <c r="B148" s="12" t="n"/>
      <c r="C148" s="4" t="n"/>
    </row>
    <row r="149">
      <c r="A149" s="4" t="n"/>
      <c r="B149" s="12" t="n"/>
      <c r="C149" s="4" t="n"/>
    </row>
    <row r="150">
      <c r="A150" s="4" t="n"/>
      <c r="B150" s="12" t="n"/>
      <c r="C150" s="4" t="n"/>
    </row>
    <row r="151">
      <c r="A151" s="4" t="n"/>
      <c r="B151" s="12" t="n"/>
      <c r="C151" s="4" t="n"/>
    </row>
    <row r="152">
      <c r="A152" s="4" t="n"/>
      <c r="B152" s="12" t="n"/>
      <c r="C152" s="4" t="n"/>
    </row>
    <row r="153">
      <c r="A153" s="4" t="n"/>
      <c r="B153" s="12" t="n"/>
      <c r="C153" s="4" t="n"/>
    </row>
    <row r="154">
      <c r="A154" s="4" t="n"/>
      <c r="B154" s="12" t="n"/>
      <c r="C154" s="4" t="n"/>
    </row>
    <row r="155">
      <c r="A155" s="4" t="n"/>
      <c r="B155" s="12" t="n"/>
      <c r="C155" s="4" t="n"/>
    </row>
    <row r="156">
      <c r="A156" s="4" t="n"/>
      <c r="B156" s="12" t="n"/>
      <c r="C156" s="4" t="n"/>
    </row>
    <row r="157">
      <c r="A157" s="4" t="n"/>
      <c r="B157" s="12" t="n"/>
      <c r="C157" s="4" t="n"/>
    </row>
    <row r="158">
      <c r="A158" s="4" t="n"/>
      <c r="B158" s="12" t="n"/>
      <c r="C158" s="4" t="n"/>
    </row>
    <row r="159">
      <c r="A159" s="4" t="n"/>
      <c r="B159" s="12" t="n"/>
      <c r="C159" s="4" t="n"/>
    </row>
    <row r="160">
      <c r="A160" s="4" t="n"/>
      <c r="B160" s="12" t="n"/>
      <c r="C160" s="4" t="n"/>
    </row>
    <row r="161">
      <c r="A161" s="4" t="n"/>
      <c r="B161" s="12" t="n"/>
      <c r="C161" s="4" t="n"/>
    </row>
    <row r="162">
      <c r="A162" s="4" t="n"/>
      <c r="B162" s="12" t="n"/>
      <c r="C162" s="4" t="n"/>
    </row>
    <row r="163">
      <c r="A163" s="4" t="n"/>
      <c r="B163" s="12" t="n"/>
      <c r="C163" s="4" t="n"/>
    </row>
    <row r="164">
      <c r="A164" s="4" t="n"/>
      <c r="B164" s="12" t="n"/>
      <c r="C164" s="4" t="n"/>
    </row>
    <row r="165">
      <c r="A165" s="4" t="n"/>
      <c r="B165" s="12" t="n"/>
      <c r="C165" s="4" t="n"/>
    </row>
    <row r="166">
      <c r="A166" s="4" t="n"/>
      <c r="B166" s="12" t="n"/>
      <c r="C166" s="4" t="n"/>
    </row>
    <row r="167">
      <c r="A167" s="4" t="n"/>
      <c r="B167" s="12" t="n"/>
      <c r="C167" s="4" t="n"/>
    </row>
    <row r="168">
      <c r="A168" s="4" t="n"/>
      <c r="B168" s="12" t="n"/>
      <c r="C168" s="4" t="n"/>
    </row>
    <row r="169">
      <c r="A169" s="4" t="n"/>
      <c r="B169" s="12" t="n"/>
      <c r="C169" s="4" t="n"/>
    </row>
    <row r="170">
      <c r="A170" s="4" t="n"/>
      <c r="B170" s="12" t="n"/>
      <c r="C170" s="4" t="n"/>
    </row>
    <row r="171">
      <c r="A171" s="4" t="n"/>
      <c r="B171" s="12" t="n"/>
      <c r="C171" s="4" t="n"/>
    </row>
    <row r="172">
      <c r="A172" s="4" t="n"/>
      <c r="B172" s="12" t="n"/>
      <c r="C172" s="4" t="n"/>
    </row>
    <row r="173">
      <c r="A173" s="4" t="n"/>
      <c r="B173" s="12" t="n"/>
      <c r="C173" s="4" t="n"/>
    </row>
    <row r="174">
      <c r="A174" s="4" t="n"/>
      <c r="B174" s="12" t="n"/>
      <c r="C174" s="4" t="n"/>
    </row>
    <row r="175">
      <c r="A175" s="4" t="n"/>
      <c r="B175" s="12" t="n"/>
      <c r="C175" s="4" t="n"/>
    </row>
    <row r="176">
      <c r="A176" s="4" t="n"/>
      <c r="B176" s="12" t="n"/>
      <c r="C176" s="4" t="n"/>
    </row>
    <row r="177">
      <c r="A177" s="4" t="n"/>
      <c r="B177" s="12" t="n"/>
      <c r="C177" s="4" t="n"/>
    </row>
    <row r="178">
      <c r="A178" s="4" t="n"/>
      <c r="B178" s="12" t="n"/>
      <c r="C178" s="4" t="n"/>
    </row>
    <row r="179">
      <c r="A179" s="4" t="n"/>
      <c r="B179" s="12" t="n"/>
      <c r="C179" s="4" t="n"/>
    </row>
    <row r="180">
      <c r="A180" s="4" t="n"/>
      <c r="B180" s="12" t="n"/>
      <c r="C180" s="4" t="n"/>
    </row>
    <row r="181">
      <c r="A181" s="4" t="n"/>
      <c r="B181" s="12" t="n"/>
      <c r="C181" s="4" t="n"/>
    </row>
    <row r="182">
      <c r="A182" s="4" t="n"/>
      <c r="B182" s="12" t="n"/>
      <c r="C182" s="4" t="n"/>
    </row>
    <row r="183">
      <c r="A183" s="4" t="n"/>
      <c r="B183" s="12" t="n"/>
      <c r="C183" s="4" t="n"/>
    </row>
    <row r="184">
      <c r="A184" s="4" t="n"/>
      <c r="B184" s="12" t="n"/>
      <c r="C184" s="4" t="n"/>
    </row>
    <row r="185">
      <c r="A185" s="4" t="n"/>
      <c r="B185" s="12" t="n"/>
      <c r="C185" s="4" t="n"/>
    </row>
    <row r="186">
      <c r="A186" s="4" t="n"/>
      <c r="B186" s="12" t="n"/>
      <c r="C186" s="4" t="n"/>
    </row>
    <row r="187">
      <c r="A187" s="4" t="n"/>
      <c r="B187" s="12" t="n"/>
      <c r="C187" s="4" t="n"/>
    </row>
    <row r="188">
      <c r="A188" s="4" t="n"/>
      <c r="B188" s="12" t="n"/>
      <c r="C188" s="4" t="n"/>
    </row>
    <row r="189">
      <c r="A189" s="4" t="n"/>
      <c r="B189" s="12" t="n"/>
      <c r="C189" s="4" t="n"/>
    </row>
    <row r="190">
      <c r="A190" s="4" t="n"/>
      <c r="B190" s="12" t="n"/>
      <c r="C190" s="4" t="n"/>
    </row>
    <row r="191">
      <c r="A191" s="4" t="n"/>
      <c r="B191" s="12" t="n"/>
      <c r="C191" s="4" t="n"/>
    </row>
    <row r="192">
      <c r="A192" s="4" t="n"/>
      <c r="B192" s="12" t="n"/>
      <c r="C192" s="4" t="n"/>
    </row>
    <row r="193">
      <c r="A193" s="4" t="n"/>
      <c r="B193" s="12" t="n"/>
      <c r="C193" s="4" t="n"/>
    </row>
    <row r="194">
      <c r="A194" s="4" t="n"/>
      <c r="B194" s="12" t="n"/>
      <c r="C194" s="4" t="n"/>
    </row>
    <row r="195">
      <c r="A195" s="4" t="n"/>
      <c r="B195" s="12" t="n"/>
      <c r="C195" s="4" t="n"/>
    </row>
    <row r="196">
      <c r="A196" s="4" t="n"/>
      <c r="B196" s="12" t="n"/>
      <c r="C196" s="4" t="n"/>
    </row>
    <row r="197">
      <c r="A197" s="4" t="n"/>
      <c r="B197" s="12" t="n"/>
      <c r="C197" s="4" t="n"/>
    </row>
    <row r="198">
      <c r="A198" s="4" t="n"/>
      <c r="B198" s="12" t="n"/>
      <c r="C198" s="4" t="n"/>
    </row>
    <row r="199">
      <c r="A199" s="4" t="n"/>
      <c r="B199" s="12" t="n"/>
      <c r="C199" s="4" t="n"/>
    </row>
    <row r="200">
      <c r="A200" s="4" t="n"/>
      <c r="B200" s="12" t="n"/>
      <c r="C200" s="4" t="n"/>
    </row>
    <row r="201">
      <c r="A201" s="4" t="n"/>
      <c r="B201" s="12" t="n"/>
      <c r="C201" s="4" t="n"/>
    </row>
    <row r="202">
      <c r="A202" s="4" t="n"/>
      <c r="B202" s="12" t="n"/>
      <c r="C202" s="4" t="n"/>
    </row>
    <row r="203">
      <c r="A203" s="4" t="n"/>
      <c r="B203" s="12" t="n"/>
      <c r="C203" s="4" t="n"/>
    </row>
    <row r="204">
      <c r="A204" s="4" t="n"/>
      <c r="B204" s="12" t="n"/>
      <c r="C204"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4" t="inlineStr">
        <is>
          <t>How to use this carrier invoice audit template</t>
        </is>
      </c>
    </row>
    <row r="2">
      <c r="A2" s="15" t="inlineStr">
        <is>
          <t>1. On the Rates sheet, list each lane with its contracted linehaul. On the Audit sheet, set your tolerance, free time and detention rate at the top.</t>
        </is>
      </c>
    </row>
    <row r="3">
      <c r="A3" s="15" t="inlineStr">
        <is>
          <t>2. One row per invoice: carrier, shipment reference, lane (spelled as on the Rates sheet), the invoiced linehaul, the contract fuel percentage, the invoiced fuel, the hours at the stop from the POD, the invoiced detention, the accessorials contracted and invoiced, and the invoice total.</t>
        </is>
      </c>
    </row>
    <row r="4">
      <c r="A4" s="15" t="inlineStr">
        <is>
          <t>3. The sheet rebuilds the expected linehaul, fuel, detention and total, computes each variance and names the first line over tolerance in the Flag column. Rows over tolerance turn red; clean rows turn green.</t>
        </is>
      </c>
    </row>
    <row r="5">
      <c r="A5" s="15" t="inlineStr">
        <is>
          <t>4. Set the status as you work: To review, Approved, Short-paid, Disputed, Credited. Keep the carrier's answer in Notes.</t>
        </is>
      </c>
    </row>
    <row r="6">
      <c r="A6" s="15" t="inlineStr">
        <is>
          <t>The first row is a filled example: delete it. Mirage's agents read the invoice, the rate confirmation and the POD and fill this audit before payment: miragemetrics.com/logistics/freight-invoice-audit</t>
        </is>
      </c>
    </row>
    <row r="8">
      <c r="A8" s="2" t="inlineStr">
        <is>
          <t>Mirage Metrics free template, miragemetrics.com/tools. Free to use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Carrier Invoice Audit Template</dc:title>
  <dcterms:created xsi:type="dcterms:W3CDTF">2026-10-08T12:45:06Z</dcterms:created>
  <dcterms:modified xsi:type="dcterms:W3CDTF">2026-10-08T12:45:06Z</dcterms:modified>
</cp:coreProperties>
</file>