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ning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"/>
    <numFmt numFmtId="166" formatCode="0.0%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i val="1"/>
      <color rgb="00555555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vertical="center" wrapText="1"/>
    </xf>
    <xf numFmtId="165" fontId="4" fillId="3" borderId="1" applyAlignment="1" pivotButton="0" quotePrefix="0" xfId="0">
      <alignment vertical="center" textRotation="90"/>
    </xf>
    <xf numFmtId="0" fontId="5" fillId="2" borderId="1" pivotButton="0" quotePrefix="0" xfId="0"/>
    <xf numFmtId="164" fontId="5" fillId="2" borderId="1" pivotButton="0" quotePrefix="0" xfId="0"/>
    <xf numFmtId="164" fontId="0" fillId="0" borderId="0" pivotButton="0" quotePrefix="0" xfId="0"/>
    <xf numFmtId="166" fontId="5" fillId="2" borderId="1" pivotButton="0" quotePrefix="0" xfId="0"/>
    <xf numFmtId="166" fontId="0" fillId="2" borderId="1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2F6FDE"/>
        </patternFill>
      </fill>
    </dxf>
    <dxf>
      <fill>
        <patternFill patternType="solid">
          <fgColor rgb="00D4EDDA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W109"/>
  <sheetViews>
    <sheetView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6" customWidth="1" min="2" max="2"/>
    <col width="22" customWidth="1" min="3" max="3"/>
    <col width="12" customWidth="1" min="4" max="4"/>
    <col width="10" customWidth="1" min="5" max="5"/>
    <col width="12" customWidth="1" min="6" max="6"/>
    <col width="12" customWidth="1" min="7" max="7"/>
    <col width="10" customWidth="1" min="8" max="8"/>
    <col width="30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</cols>
  <sheetData>
    <row r="1">
      <c r="A1" s="1" t="inlineStr">
        <is>
          <t>Planning de chantier</t>
        </is>
      </c>
    </row>
    <row r="2">
      <c r="A2" s="2" t="inlineStr">
        <is>
          <t>Tâches, durées et dates ; la fin se calcule en jours ouvrés et le diagramme à droite se remplit seul.</t>
        </is>
      </c>
    </row>
    <row r="4">
      <c r="A4" s="3" t="inlineStr">
        <is>
          <t>Opération</t>
        </is>
      </c>
      <c r="B4" s="4" t="n"/>
    </row>
    <row r="5">
      <c r="A5" s="3" t="inlineStr">
        <is>
          <t>Date de démarrage du chantier</t>
        </is>
      </c>
      <c r="B5" s="5" t="n">
        <v>46328</v>
      </c>
    </row>
    <row r="6">
      <c r="A6" s="3" t="inlineStr">
        <is>
          <t>Établi par</t>
        </is>
      </c>
      <c r="B6" s="4" t="n"/>
    </row>
    <row r="7">
      <c r="A7" s="3" t="inlineStr">
        <is>
          <t>Indice</t>
        </is>
      </c>
      <c r="B7" s="4" t="n"/>
    </row>
    <row r="8">
      <c r="J8" s="2" t="inlineStr">
        <is>
          <t>Semaine du (une colonne = 7 jours)</t>
        </is>
      </c>
    </row>
    <row r="9" ht="32" customHeight="1">
      <c r="A9" s="6" t="inlineStr">
        <is>
          <t>N°</t>
        </is>
      </c>
      <c r="B9" s="6" t="inlineStr">
        <is>
          <t>Tâche</t>
        </is>
      </c>
      <c r="C9" s="6" t="inlineStr">
        <is>
          <t>Lot / entreprise</t>
        </is>
      </c>
      <c r="D9" s="6" t="inlineStr">
        <is>
          <t>Début</t>
        </is>
      </c>
      <c r="E9" s="6" t="inlineStr">
        <is>
          <t>Durée (jours ouvrés)</t>
        </is>
      </c>
      <c r="F9" s="6" t="inlineStr">
        <is>
          <t>Fin</t>
        </is>
      </c>
      <c r="G9" s="6" t="inlineStr">
        <is>
          <t>Prédécesseur (n°)</t>
        </is>
      </c>
      <c r="H9" s="6" t="inlineStr">
        <is>
          <t>Avancement (%)</t>
        </is>
      </c>
      <c r="I9" s="6" t="inlineStr">
        <is>
          <t>Observations</t>
        </is>
      </c>
      <c r="J9" s="7">
        <f>$B$5+0</f>
        <v/>
      </c>
      <c r="K9" s="7">
        <f>$B$5+7</f>
        <v/>
      </c>
      <c r="L9" s="7">
        <f>$B$5+14</f>
        <v/>
      </c>
      <c r="M9" s="7">
        <f>$B$5+21</f>
        <v/>
      </c>
      <c r="N9" s="7">
        <f>$B$5+28</f>
        <v/>
      </c>
      <c r="O9" s="7">
        <f>$B$5+35</f>
        <v/>
      </c>
      <c r="P9" s="7">
        <f>$B$5+42</f>
        <v/>
      </c>
      <c r="Q9" s="7">
        <f>$B$5+49</f>
        <v/>
      </c>
      <c r="R9" s="7">
        <f>$B$5+56</f>
        <v/>
      </c>
      <c r="S9" s="7">
        <f>$B$5+63</f>
        <v/>
      </c>
      <c r="T9" s="7">
        <f>$B$5+70</f>
        <v/>
      </c>
      <c r="U9" s="7">
        <f>$B$5+77</f>
        <v/>
      </c>
      <c r="V9" s="7">
        <f>$B$5+84</f>
        <v/>
      </c>
      <c r="W9" s="7">
        <f>$B$5+91</f>
        <v/>
      </c>
      <c r="X9" s="7">
        <f>$B$5+98</f>
        <v/>
      </c>
      <c r="Y9" s="7">
        <f>$B$5+105</f>
        <v/>
      </c>
      <c r="Z9" s="7">
        <f>$B$5+112</f>
        <v/>
      </c>
      <c r="AA9" s="7">
        <f>$B$5+119</f>
        <v/>
      </c>
      <c r="AB9" s="7">
        <f>$B$5+126</f>
        <v/>
      </c>
      <c r="AC9" s="7">
        <f>$B$5+133</f>
        <v/>
      </c>
      <c r="AD9" s="7">
        <f>$B$5+140</f>
        <v/>
      </c>
      <c r="AE9" s="7">
        <f>$B$5+147</f>
        <v/>
      </c>
      <c r="AF9" s="7">
        <f>$B$5+154</f>
        <v/>
      </c>
      <c r="AG9" s="7">
        <f>$B$5+161</f>
        <v/>
      </c>
      <c r="AH9" s="7">
        <f>$B$5+168</f>
        <v/>
      </c>
      <c r="AI9" s="7">
        <f>$B$5+175</f>
        <v/>
      </c>
      <c r="AJ9" s="7">
        <f>$B$5+182</f>
        <v/>
      </c>
      <c r="AK9" s="7">
        <f>$B$5+189</f>
        <v/>
      </c>
      <c r="AL9" s="7">
        <f>$B$5+196</f>
        <v/>
      </c>
      <c r="AM9" s="7">
        <f>$B$5+203</f>
        <v/>
      </c>
      <c r="AN9" s="7">
        <f>$B$5+210</f>
        <v/>
      </c>
      <c r="AO9" s="7">
        <f>$B$5+217</f>
        <v/>
      </c>
      <c r="AP9" s="7">
        <f>$B$5+224</f>
        <v/>
      </c>
      <c r="AQ9" s="7">
        <f>$B$5+231</f>
        <v/>
      </c>
      <c r="AR9" s="7">
        <f>$B$5+238</f>
        <v/>
      </c>
      <c r="AS9" s="7">
        <f>$B$5+245</f>
        <v/>
      </c>
      <c r="AT9" s="7">
        <f>$B$5+252</f>
        <v/>
      </c>
      <c r="AU9" s="7">
        <f>$B$5+259</f>
        <v/>
      </c>
      <c r="AV9" s="7">
        <f>$B$5+266</f>
        <v/>
      </c>
      <c r="AW9" s="7">
        <f>$B$5+273</f>
        <v/>
      </c>
    </row>
    <row r="10">
      <c r="A10" s="8" t="inlineStr">
        <is>
          <t>1</t>
        </is>
      </c>
      <c r="B10" s="8" t="inlineStr">
        <is>
          <t>Installation de chantier</t>
        </is>
      </c>
      <c r="C10" s="8" t="inlineStr">
        <is>
          <t>Entreprise générale</t>
        </is>
      </c>
      <c r="D10" s="9">
        <f>$B$5</f>
        <v/>
      </c>
      <c r="E10" s="8" t="n">
        <v>5</v>
      </c>
      <c r="F10" s="10">
        <f>IF(OR(D10="",E10=""),"",WORKDAY(D10,N(E10)-1))</f>
        <v/>
      </c>
      <c r="G10" s="8" t="inlineStr"/>
      <c r="H10" s="11" t="n">
        <v>1</v>
      </c>
      <c r="I10" s="8" t="inlineStr">
        <is>
          <t>Lignes d'exemple : à supprimer.</t>
        </is>
      </c>
    </row>
    <row r="11">
      <c r="A11" s="8" t="inlineStr">
        <is>
          <t>2</t>
        </is>
      </c>
      <c r="B11" s="8" t="inlineStr">
        <is>
          <t>Terrassements et fondations</t>
        </is>
      </c>
      <c r="C11" s="8" t="inlineStr">
        <is>
          <t>Lot 01 gros œuvre</t>
        </is>
      </c>
      <c r="D11" s="9">
        <f>WORKDAY(F10,1)</f>
        <v/>
      </c>
      <c r="E11" s="8" t="n">
        <v>20</v>
      </c>
      <c r="F11" s="10">
        <f>IF(OR(D11="",E11=""),"",WORKDAY(D11,N(E11)-1))</f>
        <v/>
      </c>
      <c r="G11" s="8" t="inlineStr">
        <is>
          <t>1</t>
        </is>
      </c>
      <c r="H11" s="11" t="n">
        <v>0.5</v>
      </c>
      <c r="I11" s="8" t="inlineStr"/>
    </row>
    <row r="12">
      <c r="A12" s="8" t="inlineStr">
        <is>
          <t>3</t>
        </is>
      </c>
      <c r="B12" s="8" t="inlineStr">
        <is>
          <t>Élévation du rez-de-chaussée</t>
        </is>
      </c>
      <c r="C12" s="8" t="inlineStr">
        <is>
          <t>Lot 01 gros œuvre</t>
        </is>
      </c>
      <c r="D12" s="9">
        <f>WORKDAY(F11,1)</f>
        <v/>
      </c>
      <c r="E12" s="8" t="n">
        <v>15</v>
      </c>
      <c r="F12" s="10">
        <f>IF(OR(D12="",E12=""),"",WORKDAY(D12,N(E12)-1))</f>
        <v/>
      </c>
      <c r="G12" s="8" t="inlineStr">
        <is>
          <t>2</t>
        </is>
      </c>
      <c r="H12" s="11" t="n">
        <v>0</v>
      </c>
      <c r="I12" s="8" t="inlineStr"/>
    </row>
    <row r="13">
      <c r="A13" s="4" t="n"/>
      <c r="B13" s="4" t="n"/>
      <c r="C13" s="4" t="n"/>
      <c r="D13" s="5" t="n"/>
      <c r="E13" s="4" t="n"/>
      <c r="F13" s="10">
        <f>IF(OR(D13="",E13=""),"",WORKDAY(D13,N(E13)-1))</f>
        <v/>
      </c>
      <c r="G13" s="4" t="n"/>
      <c r="H13" s="12" t="n"/>
      <c r="I13" s="4" t="n"/>
    </row>
    <row r="14">
      <c r="A14" s="4" t="n"/>
      <c r="B14" s="4" t="n"/>
      <c r="C14" s="4" t="n"/>
      <c r="D14" s="5" t="n"/>
      <c r="E14" s="4" t="n"/>
      <c r="F14" s="10">
        <f>IF(OR(D14="",E14=""),"",WORKDAY(D14,N(E14)-1))</f>
        <v/>
      </c>
      <c r="G14" s="4" t="n"/>
      <c r="H14" s="12" t="n"/>
      <c r="I14" s="4" t="n"/>
    </row>
    <row r="15">
      <c r="A15" s="4" t="n"/>
      <c r="B15" s="4" t="n"/>
      <c r="C15" s="4" t="n"/>
      <c r="D15" s="5" t="n"/>
      <c r="E15" s="4" t="n"/>
      <c r="F15" s="10">
        <f>IF(OR(D15="",E15=""),"",WORKDAY(D15,N(E15)-1))</f>
        <v/>
      </c>
      <c r="G15" s="4" t="n"/>
      <c r="H15" s="12" t="n"/>
      <c r="I15" s="4" t="n"/>
    </row>
    <row r="16">
      <c r="A16" s="4" t="n"/>
      <c r="B16" s="4" t="n"/>
      <c r="C16" s="4" t="n"/>
      <c r="D16" s="5" t="n"/>
      <c r="E16" s="4" t="n"/>
      <c r="F16" s="10">
        <f>IF(OR(D16="",E16=""),"",WORKDAY(D16,N(E16)-1))</f>
        <v/>
      </c>
      <c r="G16" s="4" t="n"/>
      <c r="H16" s="12" t="n"/>
      <c r="I16" s="4" t="n"/>
    </row>
    <row r="17">
      <c r="A17" s="4" t="n"/>
      <c r="B17" s="4" t="n"/>
      <c r="C17" s="4" t="n"/>
      <c r="D17" s="5" t="n"/>
      <c r="E17" s="4" t="n"/>
      <c r="F17" s="10">
        <f>IF(OR(D17="",E17=""),"",WORKDAY(D17,N(E17)-1))</f>
        <v/>
      </c>
      <c r="G17" s="4" t="n"/>
      <c r="H17" s="12" t="n"/>
      <c r="I17" s="4" t="n"/>
    </row>
    <row r="18">
      <c r="A18" s="4" t="n"/>
      <c r="B18" s="4" t="n"/>
      <c r="C18" s="4" t="n"/>
      <c r="D18" s="5" t="n"/>
      <c r="E18" s="4" t="n"/>
      <c r="F18" s="10">
        <f>IF(OR(D18="",E18=""),"",WORKDAY(D18,N(E18)-1))</f>
        <v/>
      </c>
      <c r="G18" s="4" t="n"/>
      <c r="H18" s="12" t="n"/>
      <c r="I18" s="4" t="n"/>
    </row>
    <row r="19">
      <c r="A19" s="4" t="n"/>
      <c r="B19" s="4" t="n"/>
      <c r="C19" s="4" t="n"/>
      <c r="D19" s="5" t="n"/>
      <c r="E19" s="4" t="n"/>
      <c r="F19" s="10">
        <f>IF(OR(D19="",E19=""),"",WORKDAY(D19,N(E19)-1))</f>
        <v/>
      </c>
      <c r="G19" s="4" t="n"/>
      <c r="H19" s="12" t="n"/>
      <c r="I19" s="4" t="n"/>
    </row>
    <row r="20">
      <c r="A20" s="4" t="n"/>
      <c r="B20" s="4" t="n"/>
      <c r="C20" s="4" t="n"/>
      <c r="D20" s="5" t="n"/>
      <c r="E20" s="4" t="n"/>
      <c r="F20" s="10">
        <f>IF(OR(D20="",E20=""),"",WORKDAY(D20,N(E20)-1))</f>
        <v/>
      </c>
      <c r="G20" s="4" t="n"/>
      <c r="H20" s="12" t="n"/>
      <c r="I20" s="4" t="n"/>
    </row>
    <row r="21">
      <c r="A21" s="4" t="n"/>
      <c r="B21" s="4" t="n"/>
      <c r="C21" s="4" t="n"/>
      <c r="D21" s="5" t="n"/>
      <c r="E21" s="4" t="n"/>
      <c r="F21" s="10">
        <f>IF(OR(D21="",E21=""),"",WORKDAY(D21,N(E21)-1))</f>
        <v/>
      </c>
      <c r="G21" s="4" t="n"/>
      <c r="H21" s="12" t="n"/>
      <c r="I21" s="4" t="n"/>
    </row>
    <row r="22">
      <c r="A22" s="4" t="n"/>
      <c r="B22" s="4" t="n"/>
      <c r="C22" s="4" t="n"/>
      <c r="D22" s="5" t="n"/>
      <c r="E22" s="4" t="n"/>
      <c r="F22" s="10">
        <f>IF(OR(D22="",E22=""),"",WORKDAY(D22,N(E22)-1))</f>
        <v/>
      </c>
      <c r="G22" s="4" t="n"/>
      <c r="H22" s="12" t="n"/>
      <c r="I22" s="4" t="n"/>
    </row>
    <row r="23">
      <c r="A23" s="4" t="n"/>
      <c r="B23" s="4" t="n"/>
      <c r="C23" s="4" t="n"/>
      <c r="D23" s="5" t="n"/>
      <c r="E23" s="4" t="n"/>
      <c r="F23" s="10">
        <f>IF(OR(D23="",E23=""),"",WORKDAY(D23,N(E23)-1))</f>
        <v/>
      </c>
      <c r="G23" s="4" t="n"/>
      <c r="H23" s="12" t="n"/>
      <c r="I23" s="4" t="n"/>
    </row>
    <row r="24">
      <c r="A24" s="4" t="n"/>
      <c r="B24" s="4" t="n"/>
      <c r="C24" s="4" t="n"/>
      <c r="D24" s="5" t="n"/>
      <c r="E24" s="4" t="n"/>
      <c r="F24" s="10">
        <f>IF(OR(D24="",E24=""),"",WORKDAY(D24,N(E24)-1))</f>
        <v/>
      </c>
      <c r="G24" s="4" t="n"/>
      <c r="H24" s="12" t="n"/>
      <c r="I24" s="4" t="n"/>
    </row>
    <row r="25">
      <c r="A25" s="4" t="n"/>
      <c r="B25" s="4" t="n"/>
      <c r="C25" s="4" t="n"/>
      <c r="D25" s="5" t="n"/>
      <c r="E25" s="4" t="n"/>
      <c r="F25" s="10">
        <f>IF(OR(D25="",E25=""),"",WORKDAY(D25,N(E25)-1))</f>
        <v/>
      </c>
      <c r="G25" s="4" t="n"/>
      <c r="H25" s="12" t="n"/>
      <c r="I25" s="4" t="n"/>
    </row>
    <row r="26">
      <c r="A26" s="4" t="n"/>
      <c r="B26" s="4" t="n"/>
      <c r="C26" s="4" t="n"/>
      <c r="D26" s="5" t="n"/>
      <c r="E26" s="4" t="n"/>
      <c r="F26" s="10">
        <f>IF(OR(D26="",E26=""),"",WORKDAY(D26,N(E26)-1))</f>
        <v/>
      </c>
      <c r="G26" s="4" t="n"/>
      <c r="H26" s="12" t="n"/>
      <c r="I26" s="4" t="n"/>
    </row>
    <row r="27">
      <c r="A27" s="4" t="n"/>
      <c r="B27" s="4" t="n"/>
      <c r="C27" s="4" t="n"/>
      <c r="D27" s="5" t="n"/>
      <c r="E27" s="4" t="n"/>
      <c r="F27" s="10">
        <f>IF(OR(D27="",E27=""),"",WORKDAY(D27,N(E27)-1))</f>
        <v/>
      </c>
      <c r="G27" s="4" t="n"/>
      <c r="H27" s="12" t="n"/>
      <c r="I27" s="4" t="n"/>
    </row>
    <row r="28">
      <c r="A28" s="4" t="n"/>
      <c r="B28" s="4" t="n"/>
      <c r="C28" s="4" t="n"/>
      <c r="D28" s="5" t="n"/>
      <c r="E28" s="4" t="n"/>
      <c r="F28" s="10">
        <f>IF(OR(D28="",E28=""),"",WORKDAY(D28,N(E28)-1))</f>
        <v/>
      </c>
      <c r="G28" s="4" t="n"/>
      <c r="H28" s="12" t="n"/>
      <c r="I28" s="4" t="n"/>
    </row>
    <row r="29">
      <c r="A29" s="4" t="n"/>
      <c r="B29" s="4" t="n"/>
      <c r="C29" s="4" t="n"/>
      <c r="D29" s="5" t="n"/>
      <c r="E29" s="4" t="n"/>
      <c r="F29" s="10">
        <f>IF(OR(D29="",E29=""),"",WORKDAY(D29,N(E29)-1))</f>
        <v/>
      </c>
      <c r="G29" s="4" t="n"/>
      <c r="H29" s="12" t="n"/>
      <c r="I29" s="4" t="n"/>
    </row>
    <row r="30">
      <c r="A30" s="4" t="n"/>
      <c r="B30" s="4" t="n"/>
      <c r="C30" s="4" t="n"/>
      <c r="D30" s="5" t="n"/>
      <c r="E30" s="4" t="n"/>
      <c r="F30" s="10">
        <f>IF(OR(D30="",E30=""),"",WORKDAY(D30,N(E30)-1))</f>
        <v/>
      </c>
      <c r="G30" s="4" t="n"/>
      <c r="H30" s="12" t="n"/>
      <c r="I30" s="4" t="n"/>
    </row>
    <row r="31">
      <c r="A31" s="4" t="n"/>
      <c r="B31" s="4" t="n"/>
      <c r="C31" s="4" t="n"/>
      <c r="D31" s="5" t="n"/>
      <c r="E31" s="4" t="n"/>
      <c r="F31" s="10">
        <f>IF(OR(D31="",E31=""),"",WORKDAY(D31,N(E31)-1))</f>
        <v/>
      </c>
      <c r="G31" s="4" t="n"/>
      <c r="H31" s="12" t="n"/>
      <c r="I31" s="4" t="n"/>
    </row>
    <row r="32">
      <c r="A32" s="4" t="n"/>
      <c r="B32" s="4" t="n"/>
      <c r="C32" s="4" t="n"/>
      <c r="D32" s="5" t="n"/>
      <c r="E32" s="4" t="n"/>
      <c r="F32" s="10">
        <f>IF(OR(D32="",E32=""),"",WORKDAY(D32,N(E32)-1))</f>
        <v/>
      </c>
      <c r="G32" s="4" t="n"/>
      <c r="H32" s="12" t="n"/>
      <c r="I32" s="4" t="n"/>
    </row>
    <row r="33">
      <c r="A33" s="4" t="n"/>
      <c r="B33" s="4" t="n"/>
      <c r="C33" s="4" t="n"/>
      <c r="D33" s="5" t="n"/>
      <c r="E33" s="4" t="n"/>
      <c r="F33" s="10">
        <f>IF(OR(D33="",E33=""),"",WORKDAY(D33,N(E33)-1))</f>
        <v/>
      </c>
      <c r="G33" s="4" t="n"/>
      <c r="H33" s="12" t="n"/>
      <c r="I33" s="4" t="n"/>
    </row>
    <row r="34">
      <c r="A34" s="4" t="n"/>
      <c r="B34" s="4" t="n"/>
      <c r="C34" s="4" t="n"/>
      <c r="D34" s="5" t="n"/>
      <c r="E34" s="4" t="n"/>
      <c r="F34" s="10">
        <f>IF(OR(D34="",E34=""),"",WORKDAY(D34,N(E34)-1))</f>
        <v/>
      </c>
      <c r="G34" s="4" t="n"/>
      <c r="H34" s="12" t="n"/>
      <c r="I34" s="4" t="n"/>
    </row>
    <row r="35">
      <c r="A35" s="4" t="n"/>
      <c r="B35" s="4" t="n"/>
      <c r="C35" s="4" t="n"/>
      <c r="D35" s="5" t="n"/>
      <c r="E35" s="4" t="n"/>
      <c r="F35" s="10">
        <f>IF(OR(D35="",E35=""),"",WORKDAY(D35,N(E35)-1))</f>
        <v/>
      </c>
      <c r="G35" s="4" t="n"/>
      <c r="H35" s="12" t="n"/>
      <c r="I35" s="4" t="n"/>
    </row>
    <row r="36">
      <c r="A36" s="4" t="n"/>
      <c r="B36" s="4" t="n"/>
      <c r="C36" s="4" t="n"/>
      <c r="D36" s="5" t="n"/>
      <c r="E36" s="4" t="n"/>
      <c r="F36" s="10">
        <f>IF(OR(D36="",E36=""),"",WORKDAY(D36,N(E36)-1))</f>
        <v/>
      </c>
      <c r="G36" s="4" t="n"/>
      <c r="H36" s="12" t="n"/>
      <c r="I36" s="4" t="n"/>
    </row>
    <row r="37">
      <c r="A37" s="4" t="n"/>
      <c r="B37" s="4" t="n"/>
      <c r="C37" s="4" t="n"/>
      <c r="D37" s="5" t="n"/>
      <c r="E37" s="4" t="n"/>
      <c r="F37" s="10">
        <f>IF(OR(D37="",E37=""),"",WORKDAY(D37,N(E37)-1))</f>
        <v/>
      </c>
      <c r="G37" s="4" t="n"/>
      <c r="H37" s="12" t="n"/>
      <c r="I37" s="4" t="n"/>
    </row>
    <row r="38">
      <c r="A38" s="4" t="n"/>
      <c r="B38" s="4" t="n"/>
      <c r="C38" s="4" t="n"/>
      <c r="D38" s="5" t="n"/>
      <c r="E38" s="4" t="n"/>
      <c r="F38" s="10">
        <f>IF(OR(D38="",E38=""),"",WORKDAY(D38,N(E38)-1))</f>
        <v/>
      </c>
      <c r="G38" s="4" t="n"/>
      <c r="H38" s="12" t="n"/>
      <c r="I38" s="4" t="n"/>
    </row>
    <row r="39">
      <c r="A39" s="4" t="n"/>
      <c r="B39" s="4" t="n"/>
      <c r="C39" s="4" t="n"/>
      <c r="D39" s="5" t="n"/>
      <c r="E39" s="4" t="n"/>
      <c r="F39" s="10">
        <f>IF(OR(D39="",E39=""),"",WORKDAY(D39,N(E39)-1))</f>
        <v/>
      </c>
      <c r="G39" s="4" t="n"/>
      <c r="H39" s="12" t="n"/>
      <c r="I39" s="4" t="n"/>
    </row>
    <row r="40">
      <c r="A40" s="4" t="n"/>
      <c r="B40" s="4" t="n"/>
      <c r="C40" s="4" t="n"/>
      <c r="D40" s="5" t="n"/>
      <c r="E40" s="4" t="n"/>
      <c r="F40" s="10">
        <f>IF(OR(D40="",E40=""),"",WORKDAY(D40,N(E40)-1))</f>
        <v/>
      </c>
      <c r="G40" s="4" t="n"/>
      <c r="H40" s="12" t="n"/>
      <c r="I40" s="4" t="n"/>
    </row>
    <row r="41">
      <c r="A41" s="4" t="n"/>
      <c r="B41" s="4" t="n"/>
      <c r="C41" s="4" t="n"/>
      <c r="D41" s="5" t="n"/>
      <c r="E41" s="4" t="n"/>
      <c r="F41" s="10">
        <f>IF(OR(D41="",E41=""),"",WORKDAY(D41,N(E41)-1))</f>
        <v/>
      </c>
      <c r="G41" s="4" t="n"/>
      <c r="H41" s="12" t="n"/>
      <c r="I41" s="4" t="n"/>
    </row>
    <row r="42">
      <c r="A42" s="4" t="n"/>
      <c r="B42" s="4" t="n"/>
      <c r="C42" s="4" t="n"/>
      <c r="D42" s="5" t="n"/>
      <c r="E42" s="4" t="n"/>
      <c r="F42" s="10">
        <f>IF(OR(D42="",E42=""),"",WORKDAY(D42,N(E42)-1))</f>
        <v/>
      </c>
      <c r="G42" s="4" t="n"/>
      <c r="H42" s="12" t="n"/>
      <c r="I42" s="4" t="n"/>
    </row>
    <row r="43">
      <c r="A43" s="4" t="n"/>
      <c r="B43" s="4" t="n"/>
      <c r="C43" s="4" t="n"/>
      <c r="D43" s="5" t="n"/>
      <c r="E43" s="4" t="n"/>
      <c r="F43" s="10">
        <f>IF(OR(D43="",E43=""),"",WORKDAY(D43,N(E43)-1))</f>
        <v/>
      </c>
      <c r="G43" s="4" t="n"/>
      <c r="H43" s="12" t="n"/>
      <c r="I43" s="4" t="n"/>
    </row>
    <row r="44">
      <c r="A44" s="4" t="n"/>
      <c r="B44" s="4" t="n"/>
      <c r="C44" s="4" t="n"/>
      <c r="D44" s="5" t="n"/>
      <c r="E44" s="4" t="n"/>
      <c r="F44" s="10">
        <f>IF(OR(D44="",E44=""),"",WORKDAY(D44,N(E44)-1))</f>
        <v/>
      </c>
      <c r="G44" s="4" t="n"/>
      <c r="H44" s="12" t="n"/>
      <c r="I44" s="4" t="n"/>
    </row>
    <row r="45">
      <c r="A45" s="4" t="n"/>
      <c r="B45" s="4" t="n"/>
      <c r="C45" s="4" t="n"/>
      <c r="D45" s="5" t="n"/>
      <c r="E45" s="4" t="n"/>
      <c r="F45" s="10">
        <f>IF(OR(D45="",E45=""),"",WORKDAY(D45,N(E45)-1))</f>
        <v/>
      </c>
      <c r="G45" s="4" t="n"/>
      <c r="H45" s="12" t="n"/>
      <c r="I45" s="4" t="n"/>
    </row>
    <row r="46">
      <c r="A46" s="4" t="n"/>
      <c r="B46" s="4" t="n"/>
      <c r="C46" s="4" t="n"/>
      <c r="D46" s="5" t="n"/>
      <c r="E46" s="4" t="n"/>
      <c r="F46" s="10">
        <f>IF(OR(D46="",E46=""),"",WORKDAY(D46,N(E46)-1))</f>
        <v/>
      </c>
      <c r="G46" s="4" t="n"/>
      <c r="H46" s="12" t="n"/>
      <c r="I46" s="4" t="n"/>
    </row>
    <row r="47">
      <c r="A47" s="4" t="n"/>
      <c r="B47" s="4" t="n"/>
      <c r="C47" s="4" t="n"/>
      <c r="D47" s="5" t="n"/>
      <c r="E47" s="4" t="n"/>
      <c r="F47" s="10">
        <f>IF(OR(D47="",E47=""),"",WORKDAY(D47,N(E47)-1))</f>
        <v/>
      </c>
      <c r="G47" s="4" t="n"/>
      <c r="H47" s="12" t="n"/>
      <c r="I47" s="4" t="n"/>
    </row>
    <row r="48">
      <c r="A48" s="4" t="n"/>
      <c r="B48" s="4" t="n"/>
      <c r="C48" s="4" t="n"/>
      <c r="D48" s="5" t="n"/>
      <c r="E48" s="4" t="n"/>
      <c r="F48" s="10">
        <f>IF(OR(D48="",E48=""),"",WORKDAY(D48,N(E48)-1))</f>
        <v/>
      </c>
      <c r="G48" s="4" t="n"/>
      <c r="H48" s="12" t="n"/>
      <c r="I48" s="4" t="n"/>
    </row>
    <row r="49">
      <c r="A49" s="4" t="n"/>
      <c r="B49" s="4" t="n"/>
      <c r="C49" s="4" t="n"/>
      <c r="D49" s="5" t="n"/>
      <c r="E49" s="4" t="n"/>
      <c r="F49" s="10">
        <f>IF(OR(D49="",E49=""),"",WORKDAY(D49,N(E49)-1))</f>
        <v/>
      </c>
      <c r="G49" s="4" t="n"/>
      <c r="H49" s="12" t="n"/>
      <c r="I49" s="4" t="n"/>
    </row>
    <row r="50">
      <c r="A50" s="4" t="n"/>
      <c r="B50" s="4" t="n"/>
      <c r="C50" s="4" t="n"/>
      <c r="D50" s="5" t="n"/>
      <c r="E50" s="4" t="n"/>
      <c r="F50" s="10">
        <f>IF(OR(D50="",E50=""),"",WORKDAY(D50,N(E50)-1))</f>
        <v/>
      </c>
      <c r="G50" s="4" t="n"/>
      <c r="H50" s="12" t="n"/>
      <c r="I50" s="4" t="n"/>
    </row>
    <row r="51">
      <c r="A51" s="4" t="n"/>
      <c r="B51" s="4" t="n"/>
      <c r="C51" s="4" t="n"/>
      <c r="D51" s="5" t="n"/>
      <c r="E51" s="4" t="n"/>
      <c r="F51" s="10">
        <f>IF(OR(D51="",E51=""),"",WORKDAY(D51,N(E51)-1))</f>
        <v/>
      </c>
      <c r="G51" s="4" t="n"/>
      <c r="H51" s="12" t="n"/>
      <c r="I51" s="4" t="n"/>
    </row>
    <row r="52">
      <c r="A52" s="4" t="n"/>
      <c r="B52" s="4" t="n"/>
      <c r="C52" s="4" t="n"/>
      <c r="D52" s="5" t="n"/>
      <c r="E52" s="4" t="n"/>
      <c r="F52" s="10">
        <f>IF(OR(D52="",E52=""),"",WORKDAY(D52,N(E52)-1))</f>
        <v/>
      </c>
      <c r="G52" s="4" t="n"/>
      <c r="H52" s="12" t="n"/>
      <c r="I52" s="4" t="n"/>
    </row>
    <row r="53">
      <c r="A53" s="4" t="n"/>
      <c r="B53" s="4" t="n"/>
      <c r="C53" s="4" t="n"/>
      <c r="D53" s="5" t="n"/>
      <c r="E53" s="4" t="n"/>
      <c r="F53" s="10">
        <f>IF(OR(D53="",E53=""),"",WORKDAY(D53,N(E53)-1))</f>
        <v/>
      </c>
      <c r="G53" s="4" t="n"/>
      <c r="H53" s="12" t="n"/>
      <c r="I53" s="4" t="n"/>
    </row>
    <row r="54">
      <c r="A54" s="4" t="n"/>
      <c r="B54" s="4" t="n"/>
      <c r="C54" s="4" t="n"/>
      <c r="D54" s="5" t="n"/>
      <c r="E54" s="4" t="n"/>
      <c r="F54" s="10">
        <f>IF(OR(D54="",E54=""),"",WORKDAY(D54,N(E54)-1))</f>
        <v/>
      </c>
      <c r="G54" s="4" t="n"/>
      <c r="H54" s="12" t="n"/>
      <c r="I54" s="4" t="n"/>
    </row>
    <row r="55">
      <c r="A55" s="4" t="n"/>
      <c r="B55" s="4" t="n"/>
      <c r="C55" s="4" t="n"/>
      <c r="D55" s="5" t="n"/>
      <c r="E55" s="4" t="n"/>
      <c r="F55" s="10">
        <f>IF(OR(D55="",E55=""),"",WORKDAY(D55,N(E55)-1))</f>
        <v/>
      </c>
      <c r="G55" s="4" t="n"/>
      <c r="H55" s="12" t="n"/>
      <c r="I55" s="4" t="n"/>
    </row>
    <row r="56">
      <c r="A56" s="4" t="n"/>
      <c r="B56" s="4" t="n"/>
      <c r="C56" s="4" t="n"/>
      <c r="D56" s="5" t="n"/>
      <c r="E56" s="4" t="n"/>
      <c r="F56" s="10">
        <f>IF(OR(D56="",E56=""),"",WORKDAY(D56,N(E56)-1))</f>
        <v/>
      </c>
      <c r="G56" s="4" t="n"/>
      <c r="H56" s="12" t="n"/>
      <c r="I56" s="4" t="n"/>
    </row>
    <row r="57">
      <c r="A57" s="4" t="n"/>
      <c r="B57" s="4" t="n"/>
      <c r="C57" s="4" t="n"/>
      <c r="D57" s="5" t="n"/>
      <c r="E57" s="4" t="n"/>
      <c r="F57" s="10">
        <f>IF(OR(D57="",E57=""),"",WORKDAY(D57,N(E57)-1))</f>
        <v/>
      </c>
      <c r="G57" s="4" t="n"/>
      <c r="H57" s="12" t="n"/>
      <c r="I57" s="4" t="n"/>
    </row>
    <row r="58">
      <c r="A58" s="4" t="n"/>
      <c r="B58" s="4" t="n"/>
      <c r="C58" s="4" t="n"/>
      <c r="D58" s="5" t="n"/>
      <c r="E58" s="4" t="n"/>
      <c r="F58" s="10">
        <f>IF(OR(D58="",E58=""),"",WORKDAY(D58,N(E58)-1))</f>
        <v/>
      </c>
      <c r="G58" s="4" t="n"/>
      <c r="H58" s="12" t="n"/>
      <c r="I58" s="4" t="n"/>
    </row>
    <row r="59">
      <c r="A59" s="4" t="n"/>
      <c r="B59" s="4" t="n"/>
      <c r="C59" s="4" t="n"/>
      <c r="D59" s="5" t="n"/>
      <c r="E59" s="4" t="n"/>
      <c r="F59" s="10">
        <f>IF(OR(D59="",E59=""),"",WORKDAY(D59,N(E59)-1))</f>
        <v/>
      </c>
      <c r="G59" s="4" t="n"/>
      <c r="H59" s="12" t="n"/>
      <c r="I59" s="4" t="n"/>
    </row>
    <row r="60">
      <c r="A60" s="4" t="n"/>
      <c r="B60" s="4" t="n"/>
      <c r="C60" s="4" t="n"/>
      <c r="D60" s="5" t="n"/>
      <c r="E60" s="4" t="n"/>
      <c r="F60" s="10">
        <f>IF(OR(D60="",E60=""),"",WORKDAY(D60,N(E60)-1))</f>
        <v/>
      </c>
      <c r="G60" s="4" t="n"/>
      <c r="H60" s="12" t="n"/>
      <c r="I60" s="4" t="n"/>
    </row>
    <row r="61">
      <c r="A61" s="4" t="n"/>
      <c r="B61" s="4" t="n"/>
      <c r="C61" s="4" t="n"/>
      <c r="D61" s="5" t="n"/>
      <c r="E61" s="4" t="n"/>
      <c r="F61" s="10">
        <f>IF(OR(D61="",E61=""),"",WORKDAY(D61,N(E61)-1))</f>
        <v/>
      </c>
      <c r="G61" s="4" t="n"/>
      <c r="H61" s="12" t="n"/>
      <c r="I61" s="4" t="n"/>
    </row>
    <row r="62">
      <c r="A62" s="4" t="n"/>
      <c r="B62" s="4" t="n"/>
      <c r="C62" s="4" t="n"/>
      <c r="D62" s="5" t="n"/>
      <c r="E62" s="4" t="n"/>
      <c r="F62" s="10">
        <f>IF(OR(D62="",E62=""),"",WORKDAY(D62,N(E62)-1))</f>
        <v/>
      </c>
      <c r="G62" s="4" t="n"/>
      <c r="H62" s="12" t="n"/>
      <c r="I62" s="4" t="n"/>
    </row>
    <row r="63">
      <c r="A63" s="4" t="n"/>
      <c r="B63" s="4" t="n"/>
      <c r="C63" s="4" t="n"/>
      <c r="D63" s="5" t="n"/>
      <c r="E63" s="4" t="n"/>
      <c r="F63" s="10">
        <f>IF(OR(D63="",E63=""),"",WORKDAY(D63,N(E63)-1))</f>
        <v/>
      </c>
      <c r="G63" s="4" t="n"/>
      <c r="H63" s="12" t="n"/>
      <c r="I63" s="4" t="n"/>
    </row>
    <row r="64">
      <c r="A64" s="4" t="n"/>
      <c r="B64" s="4" t="n"/>
      <c r="C64" s="4" t="n"/>
      <c r="D64" s="5" t="n"/>
      <c r="E64" s="4" t="n"/>
      <c r="F64" s="10">
        <f>IF(OR(D64="",E64=""),"",WORKDAY(D64,N(E64)-1))</f>
        <v/>
      </c>
      <c r="G64" s="4" t="n"/>
      <c r="H64" s="12" t="n"/>
      <c r="I64" s="4" t="n"/>
    </row>
    <row r="65">
      <c r="A65" s="4" t="n"/>
      <c r="B65" s="4" t="n"/>
      <c r="C65" s="4" t="n"/>
      <c r="D65" s="5" t="n"/>
      <c r="E65" s="4" t="n"/>
      <c r="F65" s="10">
        <f>IF(OR(D65="",E65=""),"",WORKDAY(D65,N(E65)-1))</f>
        <v/>
      </c>
      <c r="G65" s="4" t="n"/>
      <c r="H65" s="12" t="n"/>
      <c r="I65" s="4" t="n"/>
    </row>
    <row r="66">
      <c r="A66" s="4" t="n"/>
      <c r="B66" s="4" t="n"/>
      <c r="C66" s="4" t="n"/>
      <c r="D66" s="5" t="n"/>
      <c r="E66" s="4" t="n"/>
      <c r="F66" s="10">
        <f>IF(OR(D66="",E66=""),"",WORKDAY(D66,N(E66)-1))</f>
        <v/>
      </c>
      <c r="G66" s="4" t="n"/>
      <c r="H66" s="12" t="n"/>
      <c r="I66" s="4" t="n"/>
    </row>
    <row r="67">
      <c r="A67" s="4" t="n"/>
      <c r="B67" s="4" t="n"/>
      <c r="C67" s="4" t="n"/>
      <c r="D67" s="5" t="n"/>
      <c r="E67" s="4" t="n"/>
      <c r="F67" s="10">
        <f>IF(OR(D67="",E67=""),"",WORKDAY(D67,N(E67)-1))</f>
        <v/>
      </c>
      <c r="G67" s="4" t="n"/>
      <c r="H67" s="12" t="n"/>
      <c r="I67" s="4" t="n"/>
    </row>
    <row r="68">
      <c r="A68" s="4" t="n"/>
      <c r="B68" s="4" t="n"/>
      <c r="C68" s="4" t="n"/>
      <c r="D68" s="5" t="n"/>
      <c r="E68" s="4" t="n"/>
      <c r="F68" s="10">
        <f>IF(OR(D68="",E68=""),"",WORKDAY(D68,N(E68)-1))</f>
        <v/>
      </c>
      <c r="G68" s="4" t="n"/>
      <c r="H68" s="12" t="n"/>
      <c r="I68" s="4" t="n"/>
    </row>
    <row r="69">
      <c r="A69" s="4" t="n"/>
      <c r="B69" s="4" t="n"/>
      <c r="C69" s="4" t="n"/>
      <c r="D69" s="5" t="n"/>
      <c r="E69" s="4" t="n"/>
      <c r="F69" s="10">
        <f>IF(OR(D69="",E69=""),"",WORKDAY(D69,N(E69)-1))</f>
        <v/>
      </c>
      <c r="G69" s="4" t="n"/>
      <c r="H69" s="12" t="n"/>
      <c r="I69" s="4" t="n"/>
    </row>
    <row r="70">
      <c r="A70" s="4" t="n"/>
      <c r="B70" s="4" t="n"/>
      <c r="C70" s="4" t="n"/>
      <c r="D70" s="5" t="n"/>
      <c r="E70" s="4" t="n"/>
      <c r="F70" s="10">
        <f>IF(OR(D70="",E70=""),"",WORKDAY(D70,N(E70)-1))</f>
        <v/>
      </c>
      <c r="G70" s="4" t="n"/>
      <c r="H70" s="12" t="n"/>
      <c r="I70" s="4" t="n"/>
    </row>
    <row r="71">
      <c r="A71" s="4" t="n"/>
      <c r="B71" s="4" t="n"/>
      <c r="C71" s="4" t="n"/>
      <c r="D71" s="5" t="n"/>
      <c r="E71" s="4" t="n"/>
      <c r="F71" s="10">
        <f>IF(OR(D71="",E71=""),"",WORKDAY(D71,N(E71)-1))</f>
        <v/>
      </c>
      <c r="G71" s="4" t="n"/>
      <c r="H71" s="12" t="n"/>
      <c r="I71" s="4" t="n"/>
    </row>
    <row r="72">
      <c r="A72" s="4" t="n"/>
      <c r="B72" s="4" t="n"/>
      <c r="C72" s="4" t="n"/>
      <c r="D72" s="5" t="n"/>
      <c r="E72" s="4" t="n"/>
      <c r="F72" s="10">
        <f>IF(OR(D72="",E72=""),"",WORKDAY(D72,N(E72)-1))</f>
        <v/>
      </c>
      <c r="G72" s="4" t="n"/>
      <c r="H72" s="12" t="n"/>
      <c r="I72" s="4" t="n"/>
    </row>
    <row r="73">
      <c r="A73" s="4" t="n"/>
      <c r="B73" s="4" t="n"/>
      <c r="C73" s="4" t="n"/>
      <c r="D73" s="5" t="n"/>
      <c r="E73" s="4" t="n"/>
      <c r="F73" s="10">
        <f>IF(OR(D73="",E73=""),"",WORKDAY(D73,N(E73)-1))</f>
        <v/>
      </c>
      <c r="G73" s="4" t="n"/>
      <c r="H73" s="12" t="n"/>
      <c r="I73" s="4" t="n"/>
    </row>
    <row r="74">
      <c r="A74" s="4" t="n"/>
      <c r="B74" s="4" t="n"/>
      <c r="C74" s="4" t="n"/>
      <c r="D74" s="5" t="n"/>
      <c r="E74" s="4" t="n"/>
      <c r="F74" s="10">
        <f>IF(OR(D74="",E74=""),"",WORKDAY(D74,N(E74)-1))</f>
        <v/>
      </c>
      <c r="G74" s="4" t="n"/>
      <c r="H74" s="12" t="n"/>
      <c r="I74" s="4" t="n"/>
    </row>
    <row r="75">
      <c r="A75" s="4" t="n"/>
      <c r="B75" s="4" t="n"/>
      <c r="C75" s="4" t="n"/>
      <c r="D75" s="5" t="n"/>
      <c r="E75" s="4" t="n"/>
      <c r="F75" s="10">
        <f>IF(OR(D75="",E75=""),"",WORKDAY(D75,N(E75)-1))</f>
        <v/>
      </c>
      <c r="G75" s="4" t="n"/>
      <c r="H75" s="12" t="n"/>
      <c r="I75" s="4" t="n"/>
    </row>
    <row r="76">
      <c r="A76" s="4" t="n"/>
      <c r="B76" s="4" t="n"/>
      <c r="C76" s="4" t="n"/>
      <c r="D76" s="5" t="n"/>
      <c r="E76" s="4" t="n"/>
      <c r="F76" s="10">
        <f>IF(OR(D76="",E76=""),"",WORKDAY(D76,N(E76)-1))</f>
        <v/>
      </c>
      <c r="G76" s="4" t="n"/>
      <c r="H76" s="12" t="n"/>
      <c r="I76" s="4" t="n"/>
    </row>
    <row r="77">
      <c r="A77" s="4" t="n"/>
      <c r="B77" s="4" t="n"/>
      <c r="C77" s="4" t="n"/>
      <c r="D77" s="5" t="n"/>
      <c r="E77" s="4" t="n"/>
      <c r="F77" s="10">
        <f>IF(OR(D77="",E77=""),"",WORKDAY(D77,N(E77)-1))</f>
        <v/>
      </c>
      <c r="G77" s="4" t="n"/>
      <c r="H77" s="12" t="n"/>
      <c r="I77" s="4" t="n"/>
    </row>
    <row r="78">
      <c r="A78" s="4" t="n"/>
      <c r="B78" s="4" t="n"/>
      <c r="C78" s="4" t="n"/>
      <c r="D78" s="5" t="n"/>
      <c r="E78" s="4" t="n"/>
      <c r="F78" s="10">
        <f>IF(OR(D78="",E78=""),"",WORKDAY(D78,N(E78)-1))</f>
        <v/>
      </c>
      <c r="G78" s="4" t="n"/>
      <c r="H78" s="12" t="n"/>
      <c r="I78" s="4" t="n"/>
    </row>
    <row r="79">
      <c r="A79" s="4" t="n"/>
      <c r="B79" s="4" t="n"/>
      <c r="C79" s="4" t="n"/>
      <c r="D79" s="5" t="n"/>
      <c r="E79" s="4" t="n"/>
      <c r="F79" s="10">
        <f>IF(OR(D79="",E79=""),"",WORKDAY(D79,N(E79)-1))</f>
        <v/>
      </c>
      <c r="G79" s="4" t="n"/>
      <c r="H79" s="12" t="n"/>
      <c r="I79" s="4" t="n"/>
    </row>
    <row r="80">
      <c r="A80" s="4" t="n"/>
      <c r="B80" s="4" t="n"/>
      <c r="C80" s="4" t="n"/>
      <c r="D80" s="5" t="n"/>
      <c r="E80" s="4" t="n"/>
      <c r="F80" s="10">
        <f>IF(OR(D80="",E80=""),"",WORKDAY(D80,N(E80)-1))</f>
        <v/>
      </c>
      <c r="G80" s="4" t="n"/>
      <c r="H80" s="12" t="n"/>
      <c r="I80" s="4" t="n"/>
    </row>
    <row r="81">
      <c r="A81" s="4" t="n"/>
      <c r="B81" s="4" t="n"/>
      <c r="C81" s="4" t="n"/>
      <c r="D81" s="5" t="n"/>
      <c r="E81" s="4" t="n"/>
      <c r="F81" s="10">
        <f>IF(OR(D81="",E81=""),"",WORKDAY(D81,N(E81)-1))</f>
        <v/>
      </c>
      <c r="G81" s="4" t="n"/>
      <c r="H81" s="12" t="n"/>
      <c r="I81" s="4" t="n"/>
    </row>
    <row r="82">
      <c r="A82" s="4" t="n"/>
      <c r="B82" s="4" t="n"/>
      <c r="C82" s="4" t="n"/>
      <c r="D82" s="5" t="n"/>
      <c r="E82" s="4" t="n"/>
      <c r="F82" s="10">
        <f>IF(OR(D82="",E82=""),"",WORKDAY(D82,N(E82)-1))</f>
        <v/>
      </c>
      <c r="G82" s="4" t="n"/>
      <c r="H82" s="12" t="n"/>
      <c r="I82" s="4" t="n"/>
    </row>
    <row r="83">
      <c r="A83" s="4" t="n"/>
      <c r="B83" s="4" t="n"/>
      <c r="C83" s="4" t="n"/>
      <c r="D83" s="5" t="n"/>
      <c r="E83" s="4" t="n"/>
      <c r="F83" s="10">
        <f>IF(OR(D83="",E83=""),"",WORKDAY(D83,N(E83)-1))</f>
        <v/>
      </c>
      <c r="G83" s="4" t="n"/>
      <c r="H83" s="12" t="n"/>
      <c r="I83" s="4" t="n"/>
    </row>
    <row r="84">
      <c r="A84" s="4" t="n"/>
      <c r="B84" s="4" t="n"/>
      <c r="C84" s="4" t="n"/>
      <c r="D84" s="5" t="n"/>
      <c r="E84" s="4" t="n"/>
      <c r="F84" s="10">
        <f>IF(OR(D84="",E84=""),"",WORKDAY(D84,N(E84)-1))</f>
        <v/>
      </c>
      <c r="G84" s="4" t="n"/>
      <c r="H84" s="12" t="n"/>
      <c r="I84" s="4" t="n"/>
    </row>
    <row r="85">
      <c r="A85" s="4" t="n"/>
      <c r="B85" s="4" t="n"/>
      <c r="C85" s="4" t="n"/>
      <c r="D85" s="5" t="n"/>
      <c r="E85" s="4" t="n"/>
      <c r="F85" s="10">
        <f>IF(OR(D85="",E85=""),"",WORKDAY(D85,N(E85)-1))</f>
        <v/>
      </c>
      <c r="G85" s="4" t="n"/>
      <c r="H85" s="12" t="n"/>
      <c r="I85" s="4" t="n"/>
    </row>
    <row r="86">
      <c r="A86" s="4" t="n"/>
      <c r="B86" s="4" t="n"/>
      <c r="C86" s="4" t="n"/>
      <c r="D86" s="5" t="n"/>
      <c r="E86" s="4" t="n"/>
      <c r="F86" s="10">
        <f>IF(OR(D86="",E86=""),"",WORKDAY(D86,N(E86)-1))</f>
        <v/>
      </c>
      <c r="G86" s="4" t="n"/>
      <c r="H86" s="12" t="n"/>
      <c r="I86" s="4" t="n"/>
    </row>
    <row r="87">
      <c r="A87" s="4" t="n"/>
      <c r="B87" s="4" t="n"/>
      <c r="C87" s="4" t="n"/>
      <c r="D87" s="5" t="n"/>
      <c r="E87" s="4" t="n"/>
      <c r="F87" s="10">
        <f>IF(OR(D87="",E87=""),"",WORKDAY(D87,N(E87)-1))</f>
        <v/>
      </c>
      <c r="G87" s="4" t="n"/>
      <c r="H87" s="12" t="n"/>
      <c r="I87" s="4" t="n"/>
    </row>
    <row r="88">
      <c r="A88" s="4" t="n"/>
      <c r="B88" s="4" t="n"/>
      <c r="C88" s="4" t="n"/>
      <c r="D88" s="5" t="n"/>
      <c r="E88" s="4" t="n"/>
      <c r="F88" s="10">
        <f>IF(OR(D88="",E88=""),"",WORKDAY(D88,N(E88)-1))</f>
        <v/>
      </c>
      <c r="G88" s="4" t="n"/>
      <c r="H88" s="12" t="n"/>
      <c r="I88" s="4" t="n"/>
    </row>
    <row r="89">
      <c r="A89" s="4" t="n"/>
      <c r="B89" s="4" t="n"/>
      <c r="C89" s="4" t="n"/>
      <c r="D89" s="5" t="n"/>
      <c r="E89" s="4" t="n"/>
      <c r="F89" s="10">
        <f>IF(OR(D89="",E89=""),"",WORKDAY(D89,N(E89)-1))</f>
        <v/>
      </c>
      <c r="G89" s="4" t="n"/>
      <c r="H89" s="12" t="n"/>
      <c r="I89" s="4" t="n"/>
    </row>
    <row r="90">
      <c r="A90" s="4" t="n"/>
      <c r="B90" s="4" t="n"/>
      <c r="C90" s="4" t="n"/>
      <c r="D90" s="5" t="n"/>
      <c r="E90" s="4" t="n"/>
      <c r="F90" s="10">
        <f>IF(OR(D90="",E90=""),"",WORKDAY(D90,N(E90)-1))</f>
        <v/>
      </c>
      <c r="G90" s="4" t="n"/>
      <c r="H90" s="12" t="n"/>
      <c r="I90" s="4" t="n"/>
    </row>
    <row r="91">
      <c r="A91" s="4" t="n"/>
      <c r="B91" s="4" t="n"/>
      <c r="C91" s="4" t="n"/>
      <c r="D91" s="5" t="n"/>
      <c r="E91" s="4" t="n"/>
      <c r="F91" s="10">
        <f>IF(OR(D91="",E91=""),"",WORKDAY(D91,N(E91)-1))</f>
        <v/>
      </c>
      <c r="G91" s="4" t="n"/>
      <c r="H91" s="12" t="n"/>
      <c r="I91" s="4" t="n"/>
    </row>
    <row r="92">
      <c r="A92" s="4" t="n"/>
      <c r="B92" s="4" t="n"/>
      <c r="C92" s="4" t="n"/>
      <c r="D92" s="5" t="n"/>
      <c r="E92" s="4" t="n"/>
      <c r="F92" s="10">
        <f>IF(OR(D92="",E92=""),"",WORKDAY(D92,N(E92)-1))</f>
        <v/>
      </c>
      <c r="G92" s="4" t="n"/>
      <c r="H92" s="12" t="n"/>
      <c r="I92" s="4" t="n"/>
    </row>
    <row r="93">
      <c r="A93" s="4" t="n"/>
      <c r="B93" s="4" t="n"/>
      <c r="C93" s="4" t="n"/>
      <c r="D93" s="5" t="n"/>
      <c r="E93" s="4" t="n"/>
      <c r="F93" s="10">
        <f>IF(OR(D93="",E93=""),"",WORKDAY(D93,N(E93)-1))</f>
        <v/>
      </c>
      <c r="G93" s="4" t="n"/>
      <c r="H93" s="12" t="n"/>
      <c r="I93" s="4" t="n"/>
    </row>
    <row r="94">
      <c r="A94" s="4" t="n"/>
      <c r="B94" s="4" t="n"/>
      <c r="C94" s="4" t="n"/>
      <c r="D94" s="5" t="n"/>
      <c r="E94" s="4" t="n"/>
      <c r="F94" s="10">
        <f>IF(OR(D94="",E94=""),"",WORKDAY(D94,N(E94)-1))</f>
        <v/>
      </c>
      <c r="G94" s="4" t="n"/>
      <c r="H94" s="12" t="n"/>
      <c r="I94" s="4" t="n"/>
    </row>
    <row r="95">
      <c r="A95" s="4" t="n"/>
      <c r="B95" s="4" t="n"/>
      <c r="C95" s="4" t="n"/>
      <c r="D95" s="5" t="n"/>
      <c r="E95" s="4" t="n"/>
      <c r="F95" s="10">
        <f>IF(OR(D95="",E95=""),"",WORKDAY(D95,N(E95)-1))</f>
        <v/>
      </c>
      <c r="G95" s="4" t="n"/>
      <c r="H95" s="12" t="n"/>
      <c r="I95" s="4" t="n"/>
    </row>
    <row r="96">
      <c r="A96" s="4" t="n"/>
      <c r="B96" s="4" t="n"/>
      <c r="C96" s="4" t="n"/>
      <c r="D96" s="5" t="n"/>
      <c r="E96" s="4" t="n"/>
      <c r="F96" s="10">
        <f>IF(OR(D96="",E96=""),"",WORKDAY(D96,N(E96)-1))</f>
        <v/>
      </c>
      <c r="G96" s="4" t="n"/>
      <c r="H96" s="12" t="n"/>
      <c r="I96" s="4" t="n"/>
    </row>
    <row r="97">
      <c r="A97" s="4" t="n"/>
      <c r="B97" s="4" t="n"/>
      <c r="C97" s="4" t="n"/>
      <c r="D97" s="5" t="n"/>
      <c r="E97" s="4" t="n"/>
      <c r="F97" s="10">
        <f>IF(OR(D97="",E97=""),"",WORKDAY(D97,N(E97)-1))</f>
        <v/>
      </c>
      <c r="G97" s="4" t="n"/>
      <c r="H97" s="12" t="n"/>
      <c r="I97" s="4" t="n"/>
    </row>
    <row r="98">
      <c r="A98" s="4" t="n"/>
      <c r="B98" s="4" t="n"/>
      <c r="C98" s="4" t="n"/>
      <c r="D98" s="5" t="n"/>
      <c r="E98" s="4" t="n"/>
      <c r="F98" s="10">
        <f>IF(OR(D98="",E98=""),"",WORKDAY(D98,N(E98)-1))</f>
        <v/>
      </c>
      <c r="G98" s="4" t="n"/>
      <c r="H98" s="12" t="n"/>
      <c r="I98" s="4" t="n"/>
    </row>
    <row r="99">
      <c r="A99" s="4" t="n"/>
      <c r="B99" s="4" t="n"/>
      <c r="C99" s="4" t="n"/>
      <c r="D99" s="5" t="n"/>
      <c r="E99" s="4" t="n"/>
      <c r="F99" s="10">
        <f>IF(OR(D99="",E99=""),"",WORKDAY(D99,N(E99)-1))</f>
        <v/>
      </c>
      <c r="G99" s="4" t="n"/>
      <c r="H99" s="12" t="n"/>
      <c r="I99" s="4" t="n"/>
    </row>
    <row r="100">
      <c r="A100" s="4" t="n"/>
      <c r="B100" s="4" t="n"/>
      <c r="C100" s="4" t="n"/>
      <c r="D100" s="5" t="n"/>
      <c r="E100" s="4" t="n"/>
      <c r="F100" s="10">
        <f>IF(OR(D100="",E100=""),"",WORKDAY(D100,N(E100)-1))</f>
        <v/>
      </c>
      <c r="G100" s="4" t="n"/>
      <c r="H100" s="12" t="n"/>
      <c r="I100" s="4" t="n"/>
    </row>
    <row r="101">
      <c r="A101" s="4" t="n"/>
      <c r="B101" s="4" t="n"/>
      <c r="C101" s="4" t="n"/>
      <c r="D101" s="5" t="n"/>
      <c r="E101" s="4" t="n"/>
      <c r="F101" s="10">
        <f>IF(OR(D101="",E101=""),"",WORKDAY(D101,N(E101)-1))</f>
        <v/>
      </c>
      <c r="G101" s="4" t="n"/>
      <c r="H101" s="12" t="n"/>
      <c r="I101" s="4" t="n"/>
    </row>
    <row r="102">
      <c r="A102" s="4" t="n"/>
      <c r="B102" s="4" t="n"/>
      <c r="C102" s="4" t="n"/>
      <c r="D102" s="5" t="n"/>
      <c r="E102" s="4" t="n"/>
      <c r="F102" s="10">
        <f>IF(OR(D102="",E102=""),"",WORKDAY(D102,N(E102)-1))</f>
        <v/>
      </c>
      <c r="G102" s="4" t="n"/>
      <c r="H102" s="12" t="n"/>
      <c r="I102" s="4" t="n"/>
    </row>
    <row r="103">
      <c r="A103" s="4" t="n"/>
      <c r="B103" s="4" t="n"/>
      <c r="C103" s="4" t="n"/>
      <c r="D103" s="5" t="n"/>
      <c r="E103" s="4" t="n"/>
      <c r="F103" s="10">
        <f>IF(OR(D103="",E103=""),"",WORKDAY(D103,N(E103)-1))</f>
        <v/>
      </c>
      <c r="G103" s="4" t="n"/>
      <c r="H103" s="12" t="n"/>
      <c r="I103" s="4" t="n"/>
    </row>
    <row r="104">
      <c r="A104" s="4" t="n"/>
      <c r="B104" s="4" t="n"/>
      <c r="C104" s="4" t="n"/>
      <c r="D104" s="5" t="n"/>
      <c r="E104" s="4" t="n"/>
      <c r="F104" s="10">
        <f>IF(OR(D104="",E104=""),"",WORKDAY(D104,N(E104)-1))</f>
        <v/>
      </c>
      <c r="G104" s="4" t="n"/>
      <c r="H104" s="12" t="n"/>
      <c r="I104" s="4" t="n"/>
    </row>
    <row r="105">
      <c r="A105" s="4" t="n"/>
      <c r="B105" s="4" t="n"/>
      <c r="C105" s="4" t="n"/>
      <c r="D105" s="5" t="n"/>
      <c r="E105" s="4" t="n"/>
      <c r="F105" s="10">
        <f>IF(OR(D105="",E105=""),"",WORKDAY(D105,N(E105)-1))</f>
        <v/>
      </c>
      <c r="G105" s="4" t="n"/>
      <c r="H105" s="12" t="n"/>
      <c r="I105" s="4" t="n"/>
    </row>
    <row r="106">
      <c r="A106" s="4" t="n"/>
      <c r="B106" s="4" t="n"/>
      <c r="C106" s="4" t="n"/>
      <c r="D106" s="5" t="n"/>
      <c r="E106" s="4" t="n"/>
      <c r="F106" s="10">
        <f>IF(OR(D106="",E106=""),"",WORKDAY(D106,N(E106)-1))</f>
        <v/>
      </c>
      <c r="G106" s="4" t="n"/>
      <c r="H106" s="12" t="n"/>
      <c r="I106" s="4" t="n"/>
    </row>
    <row r="107">
      <c r="A107" s="4" t="n"/>
      <c r="B107" s="4" t="n"/>
      <c r="C107" s="4" t="n"/>
      <c r="D107" s="5" t="n"/>
      <c r="E107" s="4" t="n"/>
      <c r="F107" s="10">
        <f>IF(OR(D107="",E107=""),"",WORKDAY(D107,N(E107)-1))</f>
        <v/>
      </c>
      <c r="G107" s="4" t="n"/>
      <c r="H107" s="12" t="n"/>
      <c r="I107" s="4" t="n"/>
    </row>
    <row r="108">
      <c r="A108" s="4" t="n"/>
      <c r="B108" s="4" t="n"/>
      <c r="C108" s="4" t="n"/>
      <c r="D108" s="5" t="n"/>
      <c r="E108" s="4" t="n"/>
      <c r="F108" s="10">
        <f>IF(OR(D108="",E108=""),"",WORKDAY(D108,N(E108)-1))</f>
        <v/>
      </c>
      <c r="G108" s="4" t="n"/>
      <c r="H108" s="12" t="n"/>
      <c r="I108" s="4" t="n"/>
    </row>
    <row r="109">
      <c r="A109" s="4" t="n"/>
      <c r="B109" s="4" t="n"/>
      <c r="C109" s="4" t="n"/>
      <c r="D109" s="5" t="n"/>
      <c r="E109" s="4" t="n"/>
      <c r="F109" s="10">
        <f>IF(OR(D109="",E109=""),"",WORKDAY(D109,N(E109)-1))</f>
        <v/>
      </c>
      <c r="G109" s="4" t="n"/>
      <c r="H109" s="12" t="n"/>
      <c r="I109" s="4" t="n"/>
    </row>
  </sheetData>
  <conditionalFormatting sqref="J10:AW109">
    <cfRule type="expression" priority="1" dxfId="0">
      <formula>AND($D10&lt;&gt;"",$F10&lt;&gt;"",J$9&lt;=$F10,J$9+6&gt;=$D10)</formula>
    </cfRule>
    <cfRule type="expression" priority="2" dxfId="1">
      <formula>AND($D10&lt;&gt;"",$F10&lt;&gt;"",J$9&lt;=$F10,J$9+6&gt;=$D10,J$9+6&lt;=$D10+($F10-$D10)*N($H10))</formula>
    </cfRule>
  </conditionalFormatting>
  <conditionalFormatting sqref="A10:I109">
    <cfRule type="expression" priority="3" dxfId="2">
      <formula>AND($F10&lt;&gt;"",$F10&lt;TODAY(),N($H10)&lt;1)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Mode d'emploi du modèle de planning de chantier</t>
        </is>
      </c>
    </row>
    <row r="2">
      <c r="A2" s="14" t="inlineStr">
        <is>
          <t>1. Saisissez la date de démarrage du chantier en haut : les colonnes du diagramme, une par semaine, se datent à partir d'elle.</t>
        </is>
      </c>
    </row>
    <row r="3">
      <c r="A3" s="14" t="inlineStr">
        <is>
          <t>2. Une ligne par tâche : numéro, désignation, lot ou entreprise, date de début, durée en jours ouvrés. La fin se calcule avec WORKDAY (samedis et dimanches exclus ; ajoutez une plage de jours fériés au troisième argument de la formule si besoin).</t>
        </is>
      </c>
    </row>
    <row r="4">
      <c r="A4" s="14" t="inlineStr">
        <is>
          <t>3. Pour enchaîner une tâche après une autre, saisissez son début comme =WORKDAY(F&lt;ligne du prédécesseur&gt;,1) et notez le numéro du prédécesseur.</t>
        </is>
      </c>
    </row>
    <row r="5">
      <c r="A5" s="14" t="inlineStr">
        <is>
          <t>4. Le diagramme à droite se colore sur les semaines couvertes par chaque tâche ; la part réalisée (colonne avancement) passe en vert. Une tâche dont la fin est passée sans être à 100 % est surlignée en rouge.</t>
        </is>
      </c>
    </row>
    <row r="6">
      <c r="A6" s="14" t="inlineStr">
        <is>
          <t>5. Ce planning sert à l'exécution et au suivi hebdomadaire ; il ne remplace pas le planning contractuel du marché, ni un logiciel de planification pour un chemin critique.</t>
        </is>
      </c>
    </row>
    <row r="7">
      <c r="A7" s="14" t="inlineStr">
        <is>
          <t>Les trois premières lignes sont un exemple : supprimez-les. Mirage suit l'avancement à partir des rapports de chantier et des photos et le rapproche du planning : miragemetrics.com/fr/construction</t>
        </is>
      </c>
    </row>
    <row r="9">
      <c r="A9" s="2" t="inlineStr">
        <is>
          <t>Modèle gratuit Mirage Metrics, miragemetrics.com/fr/outils. Libre d'utilisation et de modification.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Modele Planning Chantier</dc:title>
  <dcterms:created xsi:type="dcterms:W3CDTF">2026-10-08T12:45:07Z</dcterms:created>
  <dcterms:modified xsi:type="dcterms:W3CDTF">2026-10-08T12:45:07Z</dcterms:modified>
</cp:coreProperties>
</file>